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autoCompressPictures="0" defaultThemeVersion="124226"/>
  <mc:AlternateContent xmlns:mc="http://schemas.openxmlformats.org/markup-compatibility/2006">
    <mc:Choice Requires="x15">
      <x15ac:absPath xmlns:x15ac="http://schemas.microsoft.com/office/spreadsheetml/2010/11/ac" url="C:\Users\debhi\Downloads\"/>
    </mc:Choice>
  </mc:AlternateContent>
  <xr:revisionPtr revIDLastSave="0" documentId="13_ncr:1_{6E6A8AAD-6EB8-42E0-B5C3-263675A093B9}" xr6:coauthVersionLast="47" xr6:coauthVersionMax="47" xr10:uidLastSave="{00000000-0000-0000-0000-000000000000}"/>
  <bookViews>
    <workbookView xWindow="38280" yWindow="1995" windowWidth="29040" windowHeight="15720" tabRatio="711" xr2:uid="{00000000-000D-0000-FFFF-FFFF00000000}"/>
  </bookViews>
  <sheets>
    <sheet name="Instructions" sheetId="16" r:id="rId1"/>
    <sheet name="Timeline" sheetId="17" r:id="rId2"/>
    <sheet name="Report Information" sheetId="8" r:id="rId3"/>
    <sheet name="Form A &amp; D - 2024" sheetId="11" r:id="rId4"/>
    <sheet name="Fall '20 Regional P&amp;L" sheetId="14" state="hidden" r:id="rId5"/>
    <sheet name="Spring '20 Regional P&amp;L" sheetId="12" state="hidden" r:id="rId6"/>
    <sheet name="stripespringreg2019" sheetId="13" state="hidden" r:id="rId7"/>
  </sheets>
  <definedNames>
    <definedName name="_xlnm.Print_Area" localSheetId="4">'Fall ''20 Regional P&amp;L'!$A$1:$E$25</definedName>
    <definedName name="_xlnm.Print_Area" localSheetId="3">'Form A &amp; D - 2024'!$A$1:$H$64</definedName>
    <definedName name="_xlnm.Print_Area" localSheetId="2">'Report Information'!$A$1:$C$25</definedName>
    <definedName name="_xlnm.Print_Area" localSheetId="5">'Spring ''20 Regional P&amp;L'!$A$1:$E$26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2" i="14" l="1"/>
  <c r="C9" i="14" l="1"/>
  <c r="C24" i="14" l="1"/>
  <c r="J77" i="13" l="1"/>
  <c r="H77" i="13"/>
  <c r="K77" i="13" s="1"/>
  <c r="E77" i="13"/>
  <c r="J76" i="13"/>
  <c r="H76" i="13"/>
  <c r="E76" i="13"/>
  <c r="K76" i="13" l="1"/>
  <c r="E62" i="11" l="1"/>
  <c r="D62" i="11"/>
  <c r="D45" i="11"/>
  <c r="G45" i="11"/>
  <c r="G62" i="11"/>
  <c r="G28" i="11"/>
  <c r="F28" i="11"/>
  <c r="F45" i="11"/>
  <c r="F62" i="11"/>
  <c r="E28" i="11"/>
  <c r="E45" i="11"/>
  <c r="D28" i="11"/>
  <c r="H61" i="11"/>
  <c r="H60" i="11"/>
  <c r="H59" i="11"/>
  <c r="H58" i="11"/>
  <c r="H57" i="11"/>
  <c r="H56" i="11"/>
  <c r="H54" i="11"/>
  <c r="H53" i="11"/>
  <c r="H52" i="11"/>
  <c r="H51" i="11"/>
  <c r="H50" i="11"/>
  <c r="H49" i="11"/>
  <c r="H48" i="11"/>
  <c r="H47" i="11"/>
  <c r="H44" i="11"/>
  <c r="H43" i="11"/>
  <c r="H42" i="11"/>
  <c r="H40" i="11"/>
  <c r="H39" i="11"/>
  <c r="H38" i="11"/>
  <c r="H37" i="11"/>
  <c r="H35" i="11"/>
  <c r="D6" i="11" l="1"/>
  <c r="D18" i="11" s="1"/>
  <c r="D30" i="11" s="1"/>
  <c r="H55" i="11"/>
  <c r="F64" i="11"/>
  <c r="G64" i="11"/>
  <c r="H41" i="11"/>
  <c r="H62" i="11"/>
  <c r="E64" i="11"/>
  <c r="D64" i="11"/>
  <c r="H45" i="11"/>
  <c r="H36" i="11"/>
  <c r="D31" i="11" l="1"/>
  <c r="D65" i="11" s="1"/>
  <c r="E6" i="11"/>
  <c r="F6" i="11" s="1"/>
  <c r="G6" i="11" s="1"/>
  <c r="D29" i="11"/>
  <c r="H64" i="11"/>
  <c r="F18" i="11" l="1"/>
  <c r="F29" i="11" s="1"/>
  <c r="E18" i="11"/>
  <c r="G18" i="11"/>
  <c r="F30" i="11" l="1"/>
  <c r="E29" i="11"/>
  <c r="E30" i="11"/>
  <c r="E31" i="11" s="1"/>
  <c r="E65" i="11" s="1"/>
  <c r="G29" i="11"/>
  <c r="G31" i="11" s="1"/>
  <c r="G30" i="11"/>
  <c r="F31" i="11" l="1"/>
  <c r="F65" i="11" s="1"/>
</calcChain>
</file>

<file path=xl/sharedStrings.xml><?xml version="1.0" encoding="utf-8"?>
<sst xmlns="http://schemas.openxmlformats.org/spreadsheetml/2006/main" count="888" uniqueCount="497">
  <si>
    <t>Form A</t>
  </si>
  <si>
    <t>Line#</t>
  </si>
  <si>
    <t>Assets</t>
  </si>
  <si>
    <t>Savings</t>
  </si>
  <si>
    <t>Other:</t>
  </si>
  <si>
    <t>Total Assets (Funds)                                       (Add Lines 1 through 15)</t>
  </si>
  <si>
    <t>Total Funds Less Restricted Funds                (Line 16 minus Line 26)</t>
  </si>
  <si>
    <t>Membership Dues (Net from National)</t>
  </si>
  <si>
    <t>Interest Earned</t>
  </si>
  <si>
    <t>Donations - Under $1,000 each</t>
  </si>
  <si>
    <t>Donations - Over $1,000 each</t>
  </si>
  <si>
    <t>Program Services (Meetings, etc.)</t>
  </si>
  <si>
    <t xml:space="preserve"> </t>
  </si>
  <si>
    <t>Officer's Expenses</t>
  </si>
  <si>
    <t>Supplies</t>
  </si>
  <si>
    <t>Program Services</t>
  </si>
  <si>
    <t>Scholarships</t>
  </si>
  <si>
    <t>Postage (Other than Newsletter)</t>
  </si>
  <si>
    <t>ACTUAL EXPENSE</t>
  </si>
  <si>
    <t>Total Actual Income (Add Lines 1 through 10)</t>
  </si>
  <si>
    <t>Total Actual Expenses (Add Lines 12 through 28)</t>
  </si>
  <si>
    <t>Actual Net Income (LOSS) (Line 11 Minus Line 29)</t>
  </si>
  <si>
    <t>Other Expenses: Checking Acct Fees</t>
  </si>
  <si>
    <t xml:space="preserve">Fund Raising Income  </t>
  </si>
  <si>
    <t>Total Restricted Funds                                        Add Lines 17 through 25)</t>
  </si>
  <si>
    <t>Other Expenses: DAAA Event</t>
  </si>
  <si>
    <t>Investments</t>
  </si>
  <si>
    <t>Other Income: REGIONALS</t>
  </si>
  <si>
    <t>Q1</t>
  </si>
  <si>
    <t>Q2</t>
  </si>
  <si>
    <t>Q3</t>
  </si>
  <si>
    <t>Q4</t>
  </si>
  <si>
    <t>Banking Information</t>
  </si>
  <si>
    <t>Form D</t>
  </si>
  <si>
    <t>Jan - Mar</t>
  </si>
  <si>
    <t>Apr - Jun</t>
  </si>
  <si>
    <t>Jul - Sep</t>
  </si>
  <si>
    <t>Oct - Dec</t>
  </si>
  <si>
    <t>Total</t>
  </si>
  <si>
    <t>Little People of America, Inc</t>
  </si>
  <si>
    <t xml:space="preserve">Current Chapter President:   </t>
  </si>
  <si>
    <t xml:space="preserve">Current Chapter Treasurer:  </t>
  </si>
  <si>
    <t>N/A</t>
  </si>
  <si>
    <t>Other Expenses: Check printing fees</t>
  </si>
  <si>
    <t>Checking</t>
  </si>
  <si>
    <t xml:space="preserve">Routing #: </t>
  </si>
  <si>
    <t>Change</t>
  </si>
  <si>
    <t>Other Expenses: Conf Call Fees</t>
  </si>
  <si>
    <t>Other Expenses: transfer to checking</t>
  </si>
  <si>
    <t>Activity Tie Out Row</t>
  </si>
  <si>
    <t>LPA District 2</t>
  </si>
  <si>
    <t>Amount</t>
  </si>
  <si>
    <t>Details</t>
  </si>
  <si>
    <t>Expenses</t>
  </si>
  <si>
    <t>Revenues</t>
  </si>
  <si>
    <t>Total Revenue</t>
  </si>
  <si>
    <t>Total Expenses</t>
  </si>
  <si>
    <t>Net Income/(Loss)</t>
  </si>
  <si>
    <t>id</t>
  </si>
  <si>
    <t>Description</t>
  </si>
  <si>
    <t>Seller Message</t>
  </si>
  <si>
    <t>Created (UTC)</t>
  </si>
  <si>
    <t>Amount Refunded</t>
  </si>
  <si>
    <t>Currency</t>
  </si>
  <si>
    <t>Converted Amount</t>
  </si>
  <si>
    <t>Converted Amount Refunded</t>
  </si>
  <si>
    <t>Fee</t>
  </si>
  <si>
    <t>Tax</t>
  </si>
  <si>
    <t>Converted Currency</t>
  </si>
  <si>
    <t>Status</t>
  </si>
  <si>
    <t>Statement Descriptor</t>
  </si>
  <si>
    <t>Customer ID</t>
  </si>
  <si>
    <t>Customer Description</t>
  </si>
  <si>
    <t>Customer Email</t>
  </si>
  <si>
    <t>Captured</t>
  </si>
  <si>
    <t>Card ID</t>
  </si>
  <si>
    <t>Invoice ID</t>
  </si>
  <si>
    <t>Transfer</t>
  </si>
  <si>
    <t>Family Name (metadata)</t>
  </si>
  <si>
    <t>Email Address (metadata)</t>
  </si>
  <si>
    <t>ch_1EPIhxBWsaGdHvkkYktTwvhw</t>
  </si>
  <si>
    <t>Entry ID: 717, Products: Family &amp; Caregiver $50, Friday Adults Attending, Friday Child Attending, Saturday Evening Adults Attending, Saturday Evening Child Attending, Sunday Breakfast Adults Attending, Credit Card Processing Fee</t>
  </si>
  <si>
    <t>Payment complete.</t>
  </si>
  <si>
    <t>usd</t>
  </si>
  <si>
    <t>Paid</t>
  </si>
  <si>
    <t>card_1EPIhwBWsaGdHvkksu0nDSLU</t>
  </si>
  <si>
    <t>po_1EPh0UBWsaGdHvkk0698oOd8</t>
  </si>
  <si>
    <t>Lapore</t>
  </si>
  <si>
    <t>beth139@epix.net</t>
  </si>
  <si>
    <t>ch_1EOX0zBWsaGdHvkkTPMDHvNL</t>
  </si>
  <si>
    <t>Entry ID: 714, Products: Family &amp; Caregiver $50, Saturday Kids Room- ages 1-10 years old, Bocci Ball, Credit Card Processing Fee</t>
  </si>
  <si>
    <t>card_1EOX0yBWsaGdHvkkyd1oE9Wc</t>
  </si>
  <si>
    <t>po_1EPJyBBWsaGdHvkkC0pCcYnz</t>
  </si>
  <si>
    <t>Robert</t>
  </si>
  <si>
    <t>Ajmc1991@hotmail.com</t>
  </si>
  <si>
    <t>ch_1EOTtXBWsaGdHvkkMAI6oJvJ</t>
  </si>
  <si>
    <t>Entry ID: 713, Products: Family &amp; Caregiver $50, Saturday Kids Room- ages 1-10 years old, Saturday Evening Adults Attending, Saturday Evening Child Attending, Credit Card Processing Fee</t>
  </si>
  <si>
    <t>card_1EOTtVBWsaGdHvkk88mcq9lP</t>
  </si>
  <si>
    <t>Griffin</t>
  </si>
  <si>
    <t>harv79@gmail.com</t>
  </si>
  <si>
    <t>ch_1EOOawBWsaGdHvkk1MHhSEQr</t>
  </si>
  <si>
    <t>Entry ID: 712, Products: Family &amp; Caregiver $50, Friday Adults Attending, Friday Child Attending, Bocci Ball, Saturday Evening Adults Attending, Saturday Evening Child Attending, Sunday Breakfast Adults Attending, Sunday Breakfast Children Attending, Credit Card Processing Fee</t>
  </si>
  <si>
    <t>card_1EOOawBWsaGdHvkkoGivuzBy</t>
  </si>
  <si>
    <t>mingolo</t>
  </si>
  <si>
    <t>markmingolo@yahoo.com</t>
  </si>
  <si>
    <t>ch_1EOOK8BWsaGdHvkkrcUzhSC1</t>
  </si>
  <si>
    <t>Products: Family &amp; Caregiver $50, Friday Adults Attending, Friday Child Attending, Bocci Ball, Saturday Evening Adults Attending, Saturday Evening Child Attending, Sunday Breakfast Adults Attending, Sunday Breakfast Children Attending, Credit Card Processing Fee</t>
  </si>
  <si>
    <t>The bank returned the decline code `transaction_not_allowed`.</t>
  </si>
  <si>
    <t>Failed</t>
  </si>
  <si>
    <t>card_1EOOK8BWsaGdHvkkkFCCyuZr</t>
  </si>
  <si>
    <t>ch_1EOOIuBWsaGdHvkkWD5AYDzF</t>
  </si>
  <si>
    <t>card_1EOOItBWsaGdHvkkqpbnuQdb</t>
  </si>
  <si>
    <t>ch_1EOOGDBWsaGdHvkkBB2gCNGj</t>
  </si>
  <si>
    <t>card_1EOOGCBWsaGdHvkk5NkuUC1A</t>
  </si>
  <si>
    <t>ch_1EOOChBWsaGdHvkkPJo6uaIP</t>
  </si>
  <si>
    <t>card_1EOOCgBWsaGdHvkkACWPXP6i</t>
  </si>
  <si>
    <t>ch_1EOOBzBWsaGdHvkke6gb5NON</t>
  </si>
  <si>
    <t>card_1EOOByBWsaGdHvkkr2zMmuVr</t>
  </si>
  <si>
    <t>ch_1EONh3BWsaGdHvkkBix7QNQx</t>
  </si>
  <si>
    <t>The bank returned the decline code `do_not_honor`.</t>
  </si>
  <si>
    <t>card_1EONh2BWsaGdHvkksJcu60Sm</t>
  </si>
  <si>
    <t>ch_1EO2Q0BWsaGdHvkkMo0wU7nf</t>
  </si>
  <si>
    <t>Entry ID: 711, Products: Family &amp; Caregiver $50, Saturday Evening Adults Attending, Saturday Evening Child Attending, Credit Card Processing Fee</t>
  </si>
  <si>
    <t>card_1EO2PyBWsaGdHvkkTKccBB58</t>
  </si>
  <si>
    <t>po_1EOxcOBWsaGdHvkkzuQsM7fx</t>
  </si>
  <si>
    <t>Ibrahim</t>
  </si>
  <si>
    <t>momtobella6707@gmail.com</t>
  </si>
  <si>
    <t>ch_1EN49UBWsaGdHvkkYekmNuXz</t>
  </si>
  <si>
    <t>Entry ID: 703, Products: Single $35, Friday Adults Attending, Saturday Evening Adults Attending, Sunday Breakfast Adults Attending, Credit Card Processing Fee</t>
  </si>
  <si>
    <t>card_1EN49SBWsaGdHvkkAU5iPYAT</t>
  </si>
  <si>
    <t>po_1ENAAsBWsaGdHvkk1eTIReMr</t>
  </si>
  <si>
    <t>Folkins</t>
  </si>
  <si>
    <t>sarahfolkins@yahoo.com</t>
  </si>
  <si>
    <t>ch_1EM4QNBWsaGdHvkkXg78gaDa</t>
  </si>
  <si>
    <t>Entry ID: 697, Products: Family &amp; Caregiver $40, Saturday Kids Room- ages 1-10 years old, Saturday Evening Adults Attending, Saturday Evening Child Attending, Sunday Breakfast Adults Attending, Sunday Breakfast Children Attending, Credit Card Processing Fee</t>
  </si>
  <si>
    <t>card_1EM4QLBWsaGdHvkk2YP5Pp8I</t>
  </si>
  <si>
    <t>McLafferty</t>
  </si>
  <si>
    <t>denise.mclafferty@gmail.com</t>
  </si>
  <si>
    <t>ch_1EM47UBWsaGdHvkkVpiHG4Ry</t>
  </si>
  <si>
    <t>Entry ID: 696, Products: Family and caregiver $40, Friday Adults Attending, Saturday Evening Adults Attending, Credit Card Processing Fee</t>
  </si>
  <si>
    <t>card_1EM47TBWsaGdHvkkmiOUtWtV</t>
  </si>
  <si>
    <t>Fava</t>
  </si>
  <si>
    <t>rebeccasalois@gmail.com</t>
  </si>
  <si>
    <t>ch_1EM466BWsaGdHvkkmWydpgdS</t>
  </si>
  <si>
    <t>Products: Family and caregiver $40, Friday Adults Attending, Saturday Evening Adults Attending, Credit Card Processing Fee</t>
  </si>
  <si>
    <t>The bank returned the decline code `incorrect_cvc`.</t>
  </si>
  <si>
    <t>card_1EM465BWsaGdHvkkgDuewTjx</t>
  </si>
  <si>
    <t>ch_1EM3oqBWsaGdHvkkaksOhpLO</t>
  </si>
  <si>
    <t>Entry ID: 695, Products: Family and caregiver $40, Saturday Kids Room- ages 1-10 years old, Saturday Evening Adults Attending, Saturday Evening Child Attending, Credit Card Processing Fee</t>
  </si>
  <si>
    <t>card_1EM3opBWsaGdHvkk6OEXSbCG</t>
  </si>
  <si>
    <t>Cotoia</t>
  </si>
  <si>
    <t>Michaela.kuzia@gmail.com</t>
  </si>
  <si>
    <t>ch_1EM2rjBWsaGdHvkk3nbNOodu</t>
  </si>
  <si>
    <t>Entry ID: 694, Products: Family and caregiver $40, Saturday Kids Room- ages 1-10 years old, Saturday Evening Adults Attending, Saturday Evening Child Attending, Sunday Breakfast Adults Attending, Sunday Breakfast Children Attending, Credit Card Processing Fee</t>
  </si>
  <si>
    <t>card_1EM2riBWsaGdHvkkSPfhxr5E</t>
  </si>
  <si>
    <t>Gallineau</t>
  </si>
  <si>
    <t>mrsg0109@gmail.com</t>
  </si>
  <si>
    <t>ch_1EM1IhBWsaGdHvkkI39VpQIh</t>
  </si>
  <si>
    <t>Entry ID: 693, Products: Family and caregiver $40, Friday Newcomers Attending (Free), Credit Card Processing Fee</t>
  </si>
  <si>
    <t>card_1EM1IeBWsaGdHvkkBHmC9Mji</t>
  </si>
  <si>
    <t>po_1EMn8jBWsaGdHvkkaKbEMaYY</t>
  </si>
  <si>
    <t>Hasan</t>
  </si>
  <si>
    <t>qsaadia@hotmail.com</t>
  </si>
  <si>
    <t>ch_1ELi86BWsaGdHvkkF6KL9sm9</t>
  </si>
  <si>
    <t>Entry ID: 692, Products: Family and caregiver $40, Bocci Ball, Saturday Evening Adults Attending, Sunday Breakfast Adults Attending, Credit Card Processing Fee</t>
  </si>
  <si>
    <t>card_1ELi85BWsaGdHvkk7ICrrwqu</t>
  </si>
  <si>
    <t>McCarthy</t>
  </si>
  <si>
    <t>stofi14@yahoo.com</t>
  </si>
  <si>
    <t>ch_1ELhpMBWsaGdHvkkp6KF7bZ0</t>
  </si>
  <si>
    <t>Entry ID: 691, Products: Family and caregiver $40, Saturday Kids Room- ages 1-10 years old, Saturday Evening Adults Attending, Saturday Evening Child Attending, Sunday Breakfast Adults Attending, Sunday Breakfast Children Attending, Credit Card Processing Fee</t>
  </si>
  <si>
    <t>card_1ELhpLBWsaGdHvkkgau96NJv</t>
  </si>
  <si>
    <t>Gaikowski</t>
  </si>
  <si>
    <t>berin20ny@yahoo.com</t>
  </si>
  <si>
    <t>ch_1ELhosBWsaGdHvkkD15ScDAX</t>
  </si>
  <si>
    <t>Products: Family and caregiver $40, Saturday Kids Room- ages 1-10 years old, Saturday Evening Adults Attending, Saturday Evening Child Attending, Sunday Breakfast Adults Attending, Sunday Breakfast Children Attending, Credit Card Processing Fee</t>
  </si>
  <si>
    <t>You requested that Stripe block payments (like this one) for which the customer-entered CVC code does not match the code on file with the card-issuing bank.</t>
  </si>
  <si>
    <t>card_1ELhorBWsaGdHvkkk08DBfOv</t>
  </si>
  <si>
    <t>ch_1ELhoCBWsaGdHvkkKPuBQhNI</t>
  </si>
  <si>
    <t>card_1ELhoBBWsaGdHvkk3KfZcxla</t>
  </si>
  <si>
    <t>ch_1ELfM9BWsaGdHvkkZRZRuXps</t>
  </si>
  <si>
    <t>Entry ID: 689, Products: Family and caregiver $40, Credit Card Processing Fee</t>
  </si>
  <si>
    <t>card_1ELfM8BWsaGdHvkkQBcWmzXS</t>
  </si>
  <si>
    <t>po_1EMQGSBWsaGdHvkkMwtIJqr9</t>
  </si>
  <si>
    <t>Rooney</t>
  </si>
  <si>
    <t>earogers@philasd.org</t>
  </si>
  <si>
    <t>ch_1ELcDNBWsaGdHvkkeQsevfGT</t>
  </si>
  <si>
    <t>Entry ID: 688, Products: Family and caregiver $40, Bocci Ball, Saturday Evening Adults Attending, Saturday Evening Child Attending, Credit Card Processing Fee</t>
  </si>
  <si>
    <t>card_1ELcDLBWsaGdHvkkOclSEe4d</t>
  </si>
  <si>
    <t>Hamill</t>
  </si>
  <si>
    <t>michelleparisi@hotmail.com</t>
  </si>
  <si>
    <t>ch_1ELcCkBWsaGdHvkkZCVNN9FS</t>
  </si>
  <si>
    <t>Products: Family and caregiver $40, Bocci Ball, Saturday Evening Adults Attending, Saturday Evening Child Attending, Credit Card Processing Fee</t>
  </si>
  <si>
    <t>card_1ELcCjBWsaGdHvkkHfFzRJ0D</t>
  </si>
  <si>
    <t>ch_1ELbW8BWsaGdHvkknIWTozSG</t>
  </si>
  <si>
    <t>Entry ID: 687, Products: Family and caregiver $40, Credit Card Processing Fee</t>
  </si>
  <si>
    <t>card_1ELbW7BWsaGdHvkkiHc38u6g</t>
  </si>
  <si>
    <t>Maniaci</t>
  </si>
  <si>
    <t>jsamaniaci@comcast.net</t>
  </si>
  <si>
    <t>ch_1ELYJsBWsaGdHvkkU4tsOQUL</t>
  </si>
  <si>
    <t>Entry ID: 686, Products: Family and caregiver $40, Saturday Kids Room- ages 1-10 years old, Bocci Ball, Credit Card Processing Fee</t>
  </si>
  <si>
    <t>card_1ELYJrBWsaGdHvkki2481nVl</t>
  </si>
  <si>
    <t>YANCHESKI</t>
  </si>
  <si>
    <t>DENNISYANCHESKI@HOTMAIL.COM</t>
  </si>
  <si>
    <t>ch_1ELVeABWsaGdHvkkhvIDR8RX</t>
  </si>
  <si>
    <t>Entry ID: 685, Products: Family and caregiver $40, Friday Adults Attending, Friday Child Attending, Bocci Ball, Saturday Evening Adults Attending, Saturday Evening Child Attending, Credit Card Processing Fee</t>
  </si>
  <si>
    <t>card_1ELVe9BWsaGdHvkkDu6gXqt3</t>
  </si>
  <si>
    <t>Tassone</t>
  </si>
  <si>
    <t>tussler3@gmail.com</t>
  </si>
  <si>
    <t>ch_1ELLAkBWsaGdHvkkKv4jbFlN</t>
  </si>
  <si>
    <t>Entry ID: 682, Products: Family and caregiver $40, Friday Newcomers Attending (Free), Saturday Evening Adults Attending, Saturday Evening Child Attending, Credit Card Processing Fee</t>
  </si>
  <si>
    <t>card_1ELLAjBWsaGdHvkkYSQ1SznH</t>
  </si>
  <si>
    <t>Horst</t>
  </si>
  <si>
    <t>nataliehorst@yahoo.com</t>
  </si>
  <si>
    <t>ch_1ELIVnBWsaGdHvkkgHqOLJoC</t>
  </si>
  <si>
    <t>Entry ID: 680, Products: Family and caregiver $40, Each Extended Family Member After April 5, Saturday Evening Adults Attending, Saturday Evening Child Attending, Credit Card Processing Fee</t>
  </si>
  <si>
    <t>card_1ELIVmBWsaGdHvkkfgX6ZzeP</t>
  </si>
  <si>
    <t>po_1ELLnmBWsaGdHvkkVOs3Eouo</t>
  </si>
  <si>
    <t>Bubb</t>
  </si>
  <si>
    <t>nbubb79@gmail.com</t>
  </si>
  <si>
    <t>ch_1ELH1KBWsaGdHvkkgBLYgcpd</t>
  </si>
  <si>
    <t>Entry ID: 679, Products: Family and caregiver $40, Saturday Evening Adults Attending, Saturday Evening Child Attending, Credit Card Processing Fee</t>
  </si>
  <si>
    <t>card_1ELH1JBWsaGdHvkkrw5m8Y5i</t>
  </si>
  <si>
    <t>Smith</t>
  </si>
  <si>
    <t>Corrynsmith1@hotmail.com</t>
  </si>
  <si>
    <t>ch_1ELFBNBWsaGdHvkkMfg5FSjR</t>
  </si>
  <si>
    <t>Entry ID: 678, Products: Family and caregiver $40, Credit Card Processing Fee</t>
  </si>
  <si>
    <t>card_1ELFBMBWsaGdHvkk3RxOpPLy</t>
  </si>
  <si>
    <t>RINGEISEN</t>
  </si>
  <si>
    <t>steph@generoussavings.com</t>
  </si>
  <si>
    <t>ch_1ELDEFBWsaGdHvkkofgUnyt9</t>
  </si>
  <si>
    <t>Entry ID: 677, Products: Family and caregiver $40, Friday Newcomers Attending (Free), Saturday Evening Adults Attending, Credit Card Processing Fee</t>
  </si>
  <si>
    <t>card_1ELDEEBWsaGdHvkkSVPECA99</t>
  </si>
  <si>
    <t>Boudreau/ Christy</t>
  </si>
  <si>
    <t>kathchristy@yahoo.com</t>
  </si>
  <si>
    <t>ch_1ELBvIBWsaGdHvkkJFxxJJri</t>
  </si>
  <si>
    <t>Entry ID: 675, Products: Family and caregiver $40, Bocci Ball, Saturday Evening Adults Attending, Saturday Evening Child Attending, Sunday Breakfast Adults Attending, Sunday Breakfast Children Attending, Credit Card Processing Fee</t>
  </si>
  <si>
    <t>card_1ELBvHBWsaGdHvkknrljnPT0</t>
  </si>
  <si>
    <t>Wilets</t>
  </si>
  <si>
    <t>mlwilets@verizon.net</t>
  </si>
  <si>
    <t>ch_1EKvuSBWsaGdHvkkrA3Q5SJ7</t>
  </si>
  <si>
    <t>Entry ID: 673, Products: Family and caregiver $40, Credit Card Processing Fee</t>
  </si>
  <si>
    <t>card_1EKvuSBWsaGdHvkkQ72pVsDz</t>
  </si>
  <si>
    <t>po_1EKzzqBWsaGdHvkkCSny9J7P</t>
  </si>
  <si>
    <t>Frank</t>
  </si>
  <si>
    <t>danielle.frank08@gmail.com</t>
  </si>
  <si>
    <t>ch_1EKtQDBWsaGdHvkkKSL6wxYr</t>
  </si>
  <si>
    <t>Entry ID: 672, Products: Family and caregiver $40, Saturday Evening Adults Attending, Saturday Evening Child Attending, Credit Card Processing Fee</t>
  </si>
  <si>
    <t>card_1EKtQDBWsaGdHvkkqQk3eQx6</t>
  </si>
  <si>
    <t>O'Connell</t>
  </si>
  <si>
    <t>boconnell4201@gmail.com</t>
  </si>
  <si>
    <t>ch_1EKAObBWsaGdHvkkgQ8VQtgd</t>
  </si>
  <si>
    <t>Entry ID: 667, Products: Single $25, Friday Adults Attending, Bocci Ball, Saturday Evening Adults Attending, Sunday Breakfast Adults Attending, Credit Card Processing Fee</t>
  </si>
  <si>
    <t>card_1EKAOaBWsaGdHvkkeQzAGhJE</t>
  </si>
  <si>
    <t>po_1EKbnxBWsaGdHvkk2Rti1dZa</t>
  </si>
  <si>
    <t>Sapperstein</t>
  </si>
  <si>
    <t>shadoww3@hotmail.com</t>
  </si>
  <si>
    <t>ch_1EK98XBWsaGdHvkkKx7UInPj</t>
  </si>
  <si>
    <t>Entry ID: 666, Products: Family and caregiver $40, Friday Adults Attending, Bocci Ball, Credit Card Processing Fee</t>
  </si>
  <si>
    <t>card_1EK98SBWsaGdHvkkd6RVDebX</t>
  </si>
  <si>
    <t>Howell</t>
  </si>
  <si>
    <t>Todd.howell@yahoo.com</t>
  </si>
  <si>
    <t>ch_1EK4wmBWsaGdHvkkK5lHXspq</t>
  </si>
  <si>
    <t>Entry ID: 664, Products: Family and caregiver $40, Friday Adults Attending, Credit Card Processing Fee</t>
  </si>
  <si>
    <t>card_1EK4wlBWsaGdHvkkC4o8T5pG</t>
  </si>
  <si>
    <t>Benedick/Villafane</t>
  </si>
  <si>
    <t>sbenedick371@aol.com</t>
  </si>
  <si>
    <t>ch_1EJmJ6BWsaGdHvkkeSAaRKDr</t>
  </si>
  <si>
    <t>Entry ID: 661, Products: Family and caregiver $40, Saturday Kids Room- ages 1-10 years old, Saturday Evening Adults Attending, Saturday Evening Child Attending, Sunday Breakfast Adults Attending, Sunday Breakfast Children Attending, Credit Card Processing Fee</t>
  </si>
  <si>
    <t>card_1EJmJ5BWsaGdHvkkI9giEtK8</t>
  </si>
  <si>
    <t>Moatz</t>
  </si>
  <si>
    <t>moatz.3115@gmail.com</t>
  </si>
  <si>
    <t>ch_1EJjI4BWsaGdHvkktB0amGYM</t>
  </si>
  <si>
    <t>Entry ID: 659, Products: Family and caregiver $40, Bocci Ball, Saturday Evening Adults Attending, Sunday Breakfast Adults Attending, Credit Card Processing Fee</t>
  </si>
  <si>
    <t>card_1EJjI3BWsaGdHvkk9jg3mhSO</t>
  </si>
  <si>
    <t>Kirby</t>
  </si>
  <si>
    <t>rjkirby@wardtlc.com</t>
  </si>
  <si>
    <t>ch_1EJgjaBWsaGdHvkkUjwAb840</t>
  </si>
  <si>
    <t>Entry ID: 658, Products: Family and caregiver $40, Saturday Kids Room- ages 1-10 years old, Saturday Evening Adults Attending, Saturday Evening Child Attending, Sunday Breakfast Adults Attending, Sunday Breakfast Children Attending, Credit Card Processing Fee</t>
  </si>
  <si>
    <t>card_1EJgjZBWsaGdHvkkWk4B9Hf9</t>
  </si>
  <si>
    <t>Sookram</t>
  </si>
  <si>
    <t>neetusookram.ns@gmail.com</t>
  </si>
  <si>
    <t>ch_1EJD02BWsaGdHvkkUFuMECn8</t>
  </si>
  <si>
    <t>Entry ID: 654, Products: Family and caregiver $40, Friday Adults Attending, Friday Child Attending, Saturday Evening Adults Attending, Saturday Evening Child Attending, Sunday Breakfast Adults Attending, Sunday Breakfast Children Attending, Credit Card Processing Fee</t>
  </si>
  <si>
    <t>card_1EJD01BWsaGdHvkkXsLCdkao</t>
  </si>
  <si>
    <t>po_1EKEd6BWsaGdHvkk4cFoliyV</t>
  </si>
  <si>
    <t>Granshaw</t>
  </si>
  <si>
    <t>Granshaw5@aol.com</t>
  </si>
  <si>
    <t>ch_1EJ8jxBWsaGdHvkkJkANFid5</t>
  </si>
  <si>
    <t>Entry ID: 653, Products: Saturday Evening Adults Attending, Credit Card Processing Fee</t>
  </si>
  <si>
    <t>card_1EJ8jwBWsaGdHvkkFMh9tniY</t>
  </si>
  <si>
    <t>Batenburg/Matanzo</t>
  </si>
  <si>
    <t>traceelynn1311@yahoo.com</t>
  </si>
  <si>
    <t>ch_1EHvkCBWsaGdHvkkxv5GB1pG</t>
  </si>
  <si>
    <t>Entry ID: 644, Products: Saturday Evening Adults Attending, Credit Card Processing Fee</t>
  </si>
  <si>
    <t>card_1EHvkBBWsaGdHvkk70ytiiHz</t>
  </si>
  <si>
    <t>po_1EI48SBWsaGdHvkk8iXDAwlf</t>
  </si>
  <si>
    <t>ch_1EHiXoBWsaGdHvkkULrSO3K5</t>
  </si>
  <si>
    <t>Entry ID: 643, Products: Saturday Evening Adults Attending, Sunday Breakfast Adults Attending, Credit Card Processing Fee</t>
  </si>
  <si>
    <t>card_1EHiXnBWsaGdHvkkA8B6BgP8</t>
  </si>
  <si>
    <t>Sollenberger</t>
  </si>
  <si>
    <t>bksmile@comcast.net</t>
  </si>
  <si>
    <t>ch_1EHB0bBWsaGdHvkkEc7Jhjl0</t>
  </si>
  <si>
    <t>Entry ID: 638, Products: Friday Adults Attending, Friday Child Attending, Saturday Kids Room- ages 1-10 years old, Bocci Ball, Saturday Evening Adults Attending, Saturday Evening Child Attending, Credit Card Processing Fee</t>
  </si>
  <si>
    <t>card_1EHB0bBWsaGdHvkkP4Ur98XG</t>
  </si>
  <si>
    <t>Gorney</t>
  </si>
  <si>
    <t>Coffeegirljg@yahoo.com</t>
  </si>
  <si>
    <t>ch_1EGwZhBWsaGdHvkkh0TURhWX</t>
  </si>
  <si>
    <t>Entry ID: 637, Products: Saturday Evening Adults Attending, Saturday Evening Child Attending, Sunday Breakfast Adults Attending, Sunday Breakfast Children Attending, Credit Card Processing Fee</t>
  </si>
  <si>
    <t>card_1EGwZgBWsaGdHvkkExh9BH7Y</t>
  </si>
  <si>
    <t>po_1EHiFpBWsaGdHvkk2LzGfGbv</t>
  </si>
  <si>
    <t>Toner/Sewell</t>
  </si>
  <si>
    <t>Monicanurseink@gmail.com</t>
  </si>
  <si>
    <t>ch_1EGWK3BWsaGdHvkkRUzl5bMA</t>
  </si>
  <si>
    <t>Entry ID: 632, Products: Bocci Ball, Saturday Evening Adults Attending, Credit Card Processing Fee</t>
  </si>
  <si>
    <t>card_1EGWK2BWsaGdHvkk0UOm3Hrp</t>
  </si>
  <si>
    <t>po_1EHLXLBWsaGdHvkkyLbU41us</t>
  </si>
  <si>
    <t>Adelsberger</t>
  </si>
  <si>
    <t>samanthabookhamer@gmail.com</t>
  </si>
  <si>
    <t>ch_1EGH4RBWsaGdHvkk8d835WD3</t>
  </si>
  <si>
    <t>Entry ID: 631, Products: Friday Newcomers Attending (Free), Bocci Ball, Saturday Evening Adults Attending, Sunday Breakfast Adults Attending, Credit Card Processing Fee</t>
  </si>
  <si>
    <t>card_1EGH4PBWsaGdHvkku6mr1nGL</t>
  </si>
  <si>
    <t>De Jesus Duran</t>
  </si>
  <si>
    <t>dejesusduran07@gmail.com</t>
  </si>
  <si>
    <t>ch_1EG3EsBWsaGdHvkkS254YLwE</t>
  </si>
  <si>
    <t>Entry ID: 630, Products: Friday Adults Attending, Bocci Ball, Credit Card Processing Fee</t>
  </si>
  <si>
    <t>card_1EG3ErBWsaGdHvkkvHAIDmSc</t>
  </si>
  <si>
    <t>po_1EGGafBWsaGdHvkkWm3sOqof</t>
  </si>
  <si>
    <t>Jameson</t>
  </si>
  <si>
    <t>linda_jameson@sbcglobal.net</t>
  </si>
  <si>
    <t>ch_1EFOFYBWsaGdHvkk0oi1AY9a</t>
  </si>
  <si>
    <t>Entry ID: 621, Products: Friday Adults Attending, Friday Child Attending, Saturday Kids Room- ages 1-10 years old, Bocci Ball, Saturday Evening Adults Attending, Saturday Evening Child Attending, Credit Card Processing Fee</t>
  </si>
  <si>
    <t>card_1EFOFXBWsaGdHvkkJ66WMQXn</t>
  </si>
  <si>
    <t>po_1EFYXxBWsaGdHvkkHGqv41kN</t>
  </si>
  <si>
    <t>McKnight</t>
  </si>
  <si>
    <t>atmcknight02@yahoo.com</t>
  </si>
  <si>
    <t>ch_1EENIiBWsaGdHvkkfrItNIqy</t>
  </si>
  <si>
    <t>Entry ID: 616, Products: Friday Adults Attending, Saturday Evening Adults Attending, Sunday Breakfast Adults Attending, Credit Card Processing Fee</t>
  </si>
  <si>
    <t>card_1EENIhBWsaGdHvkkmmxRzFKg</t>
  </si>
  <si>
    <t>po_1EFAGeBWsaGdHvkkG90OlwIy</t>
  </si>
  <si>
    <t>Baksa</t>
  </si>
  <si>
    <t>lab0318@yahoo.com</t>
  </si>
  <si>
    <t>ch_1EEMjFBWsaGdHvkkbtwLhqoG</t>
  </si>
  <si>
    <t>Entry ID: 615, Products: Friday Adults Attending, Saturday Evening Adults Attending, Sunday Breakfast Adults Attending, Credit Card Processing Fee</t>
  </si>
  <si>
    <t>card_1EEMjEBWsaGdHvkkFAWFRzv1</t>
  </si>
  <si>
    <t>CIMINO</t>
  </si>
  <si>
    <t>christinamcimino@gmail.com</t>
  </si>
  <si>
    <t>ch_1EE5KsBWsaGdHvkkcC7F5VRP</t>
  </si>
  <si>
    <t>Entry ID: 613, Products: Bocci Ball, Saturday Evening Adults Attending, Saturday Evening Child Attending, Credit Card Processing Fee</t>
  </si>
  <si>
    <t>card_1EE5KrBWsaGdHvkkPz4tBWhv</t>
  </si>
  <si>
    <t>korpai</t>
  </si>
  <si>
    <t>jk@hvc.rr.com</t>
  </si>
  <si>
    <t>ch_1EDj9PBWsaGdHvkkPl9z6BMK</t>
  </si>
  <si>
    <t>Entry ID: 612, Products: Friday Adults Attending, Saturday Evening Adults Attending, Sunday Breakfast Adults Attending, Credit Card Processing Fee</t>
  </si>
  <si>
    <t>card_1EDj9OBWsaGdHvkk4HMbWFqe</t>
  </si>
  <si>
    <t>po_1EEnzDBWsaGdHvkk07626WQ9</t>
  </si>
  <si>
    <t>Olesik</t>
  </si>
  <si>
    <t>pattimann2014@gmx.us</t>
  </si>
  <si>
    <t>ch_1EDXDDBWsaGdHvkkDtPlKdaW</t>
  </si>
  <si>
    <t>Entry ID: 610, Products: Saturday Evening Adults Attending, Sunday Breakfast Adults Attending, Credit Card Processing Fee</t>
  </si>
  <si>
    <t>card_1EDXDDBWsaGdHvkktnaqH7Xs</t>
  </si>
  <si>
    <t>po_1EDjOXBWsaGdHvkk4WDL9VjF</t>
  </si>
  <si>
    <t>Karabatzoglou</t>
  </si>
  <si>
    <t>Tolik@aol.com</t>
  </si>
  <si>
    <t>ch_1ECpKUBWsaGdHvkkvfzHRply</t>
  </si>
  <si>
    <t>Entry ID: 605, Products: Family &amp; Caregiver $40, Credit Card Processing Fee</t>
  </si>
  <si>
    <t>card_1ECpKTBWsaGdHvkkBbKEp3Ba</t>
  </si>
  <si>
    <t>po_1ED07HBWsaGdHvkkUOSWp8qY</t>
  </si>
  <si>
    <t>Tilkin</t>
  </si>
  <si>
    <t>ctilk@verizon.net</t>
  </si>
  <si>
    <t>ch_1ECpJQBWsaGdHvkkLCyxLS4T</t>
  </si>
  <si>
    <t>Products: Family &amp; Caregiver $40, Credit Card Processing Fee</t>
  </si>
  <si>
    <t>card_1ECpJQBWsaGdHvkkKA2ec9Mz</t>
  </si>
  <si>
    <t>ch_1ECpIWBWsaGdHvkk3Wa6jAP4</t>
  </si>
  <si>
    <t>card_1ECpIVBWsaGdHvkkdtgdx0KY</t>
  </si>
  <si>
    <t>ch_1ECnOrBWsaGdHvkkLWYqipUl</t>
  </si>
  <si>
    <t>Entry ID: 604, Products: Single $25, Bocci Ball, Credit Card Processing Fee</t>
  </si>
  <si>
    <t>card_1ECnOqBWsaGdHvkkQ5qIEa9o</t>
  </si>
  <si>
    <t>Puccella</t>
  </si>
  <si>
    <t>rpucc2001@yahoo.com</t>
  </si>
  <si>
    <t>ch_1ECaGLBWsaGdHvkkoCVWWbpT</t>
  </si>
  <si>
    <t>Entry ID: 600, Products: Family &amp; Caregiver $40, Friday Adults Attending, Saturday Evening Adults Attending, Credit Card Processing Fee</t>
  </si>
  <si>
    <t>card_1ECaGKBWsaGdHvkkM0qAJwl1</t>
  </si>
  <si>
    <t>Brown</t>
  </si>
  <si>
    <t>ClintonHowardBrown@gmail.com</t>
  </si>
  <si>
    <t>ch_1ECVUDBWsaGdHvkk56uIm0S9</t>
  </si>
  <si>
    <t>Entry ID: 598, Products: Single $25, Friday Adults Attending, Saturday Evening Adults Attending, Sunday Breakfast Adults Attending, Credit Card Processing Fee</t>
  </si>
  <si>
    <t>card_1ECVUCBWsaGdHvkkKlnx9BDc</t>
  </si>
  <si>
    <t>Zrinski</t>
  </si>
  <si>
    <t>cat5joe@rcn.com</t>
  </si>
  <si>
    <t>ch_1ECTlnBWsaGdHvkktVofobds</t>
  </si>
  <si>
    <t>Entry ID: 597, Products: Single $25, Friday Adults Attending, Saturday Evening Adults Attending, Credit Card Processing Fee</t>
  </si>
  <si>
    <t>card_1ECTlmBWsaGdHvkkyE7nVwJG</t>
  </si>
  <si>
    <t>Hillaryann05@gmail.com</t>
  </si>
  <si>
    <t>ch_1ECSeuBWsaGdHvkkCJrzHHap</t>
  </si>
  <si>
    <t>Entry ID: 596, Products: Family &amp; Caregiver $40, Friday Adults Attending, Friday Child Attending, Friday Newcomers Attending (Free), Saturday Kids Room- ages 1-10 years old, Bocci Ball, Saturday Evening Adults Attending, Saturday Evening Child Attending, Sunday Breakfast Adults Attending, Sunday Breakfast Children Attending, Credit Card Processing Fee</t>
  </si>
  <si>
    <t>card_1ECSetBWsaGdHvkk1MjrVEhQ</t>
  </si>
  <si>
    <t>Henry</t>
  </si>
  <si>
    <t>henry.rebeccak@gmail.com</t>
  </si>
  <si>
    <t>ch_1EBnujBWsaGdHvkkZ6BRnIdn</t>
  </si>
  <si>
    <t>Entry ID: 594, Products: Family &amp; Caregiver $40, Credit Card Processing Fee</t>
  </si>
  <si>
    <t>card_1EBnujBWsaGdHvkkQJNftVJf</t>
  </si>
  <si>
    <t>po_1ECd9BBWsaGdHvkkGbebQ1lW</t>
  </si>
  <si>
    <t>Rose</t>
  </si>
  <si>
    <t>barose1233@yahoo.com</t>
  </si>
  <si>
    <t>ch_1EBWnoBWsaGdHvkkIfVFxzdK</t>
  </si>
  <si>
    <t>Entry ID: 590, Products: Family &amp; Caregiver $40, Each Extended Family Member April 5th, Friday Newcomers Attending (Free), Saturday Kids Room- ages 1-10 years old, Saturday Evening Adults Attending, Credit Card Processing Fee</t>
  </si>
  <si>
    <t>card_1EBWnmBWsaGdHvkkDx0c0ayG</t>
  </si>
  <si>
    <t>Carpenter</t>
  </si>
  <si>
    <t>Alw5097@gmail.com</t>
  </si>
  <si>
    <t>ch_1EBS8OBWsaGdHvkkazIX1vgv</t>
  </si>
  <si>
    <t>Entry ID: 589, Products: Family &amp; Caregiver $40, Saturday Evening Adults Attending, Saturday Evening Child Attending, Credit Card Processing Fee</t>
  </si>
  <si>
    <t>card_1EBS8NBWsaGdHvkkQKkJKDjY</t>
  </si>
  <si>
    <t>po_1ECH4aBWsaGdHvkkGk0nwFJR</t>
  </si>
  <si>
    <t>Waitt</t>
  </si>
  <si>
    <t>mark.waitt@yahoo.com</t>
  </si>
  <si>
    <t>ch_1EAnmxBWsaGdHvkkxroqTm4i</t>
  </si>
  <si>
    <t>Entry ID: 586, Products: Family &amp; Caregiver $40, Bocci Ball, Saturday Evening Adults Attending, Saturday Evening Child Attending, Sunday Breakfast Adults Attending, Sunday Breakfast Children Attending, Credit Card Processing Fee</t>
  </si>
  <si>
    <t>card_1EAnmwBWsaGdHvkkHYVNA8Kc</t>
  </si>
  <si>
    <t>po_1EBAnSBWsaGdHvkks7dFFasC</t>
  </si>
  <si>
    <t>Ronchetti</t>
  </si>
  <si>
    <t>nicole.ronchetti@gmail.com</t>
  </si>
  <si>
    <t>ch_1EAnlCBWsaGdHvkkUWpFukiC</t>
  </si>
  <si>
    <t>Products: Family &amp; Caregiver $40, Bocci Ball, Saturday Evening Adults Attending, Saturday Evening Child Attending, Sunday Breakfast Adults Attending, Sunday Breakfast Children Attending, Credit Card Processing Fee</t>
  </si>
  <si>
    <t>card_1EAnlCBWsaGdHvkk8izMryei</t>
  </si>
  <si>
    <t>ch_1EAnkUBWsaGdHvkk9jdBbmo2</t>
  </si>
  <si>
    <t>card_1EAnkTBWsaGdHvkkC8N5wGbO</t>
  </si>
  <si>
    <t>ch_1EAigPBWsaGdHvkkBAc75bk7</t>
  </si>
  <si>
    <t>Entry ID: 584, Products: Family &amp; Caregiver $50, Credit Card Processing Fee</t>
  </si>
  <si>
    <t>card_1EAigOBWsaGdHvkkVa42fUhi</t>
  </si>
  <si>
    <t>po_1EAolpBWsaGdHvkkcwFMw9iF</t>
  </si>
  <si>
    <t>Little</t>
  </si>
  <si>
    <t>melittle68@gmail.com</t>
  </si>
  <si>
    <t>ch_1Dt3fGBWsaGdHvkktCjoWy2U</t>
  </si>
  <si>
    <t>Entry ID: 474, Product: Amount</t>
  </si>
  <si>
    <t>card_1Dt3fFBWsaGdHvkkx99HSmqE</t>
  </si>
  <si>
    <t>po_1DtQ4FBWsaGdHvkkGQjfMPA6</t>
  </si>
  <si>
    <t>paid</t>
  </si>
  <si>
    <t>failed</t>
  </si>
  <si>
    <t>2020 Fall Regional P&amp;L</t>
  </si>
  <si>
    <t>2020 Spring Regional Expenses</t>
  </si>
  <si>
    <t>Cancelled due to COVID-19</t>
  </si>
  <si>
    <t>Beginning Balance for the Year --&gt;</t>
  </si>
  <si>
    <t>Other Expenses: Website Fees/Email</t>
  </si>
  <si>
    <t>Other Expenses: Camp LPA</t>
  </si>
  <si>
    <t>Grand Total</t>
  </si>
  <si>
    <t>LPA National: Returned Seed Money</t>
  </si>
  <si>
    <t>Bank Name: Wells Fargo</t>
  </si>
  <si>
    <t>Checking Account #:</t>
  </si>
  <si>
    <t xml:space="preserve">Savings Account #: </t>
  </si>
  <si>
    <t xml:space="preserve">Date of Preparation: </t>
  </si>
  <si>
    <t xml:space="preserve">Current District Director:  </t>
  </si>
  <si>
    <t xml:space="preserve">Current District Treasurer:  </t>
  </si>
  <si>
    <t xml:space="preserve">District:  </t>
  </si>
  <si>
    <t xml:space="preserve">Preparer: </t>
  </si>
  <si>
    <t>Preparer Email:</t>
  </si>
  <si>
    <t xml:space="preserve">Preparer Phone #: </t>
  </si>
  <si>
    <t xml:space="preserve">Name on Account: </t>
  </si>
  <si>
    <t>F. Financial Statement Forms</t>
  </si>
  <si>
    <t>INSTRUCTIONS AND GUIDELINES ON COMPLETING AND SUBMITTING FINANCIAL REPORTS TO LPA VICE-PRESIDENT OF FINANCE</t>
  </si>
  <si>
    <t>AUTHORITY</t>
  </si>
  <si>
    <t>RESPONSIBILITIES</t>
  </si>
  <si>
    <t>GO TO NEXT TAB AT BOTTOM</t>
  </si>
  <si>
    <t>SEE ALL TABS AT BOTTOM</t>
  </si>
  <si>
    <t>Form</t>
  </si>
  <si>
    <t>July 31st</t>
  </si>
  <si>
    <t>Oct. 31st</t>
  </si>
  <si>
    <t>Jan. 31st</t>
  </si>
  <si>
    <r>
      <t>A</t>
    </r>
    <r>
      <rPr>
        <sz val="12"/>
        <rFont val="Arial"/>
        <family val="2"/>
      </rPr>
      <t xml:space="preserve"> - Assets/Funds</t>
    </r>
  </si>
  <si>
    <t>Columns C &amp; D</t>
  </si>
  <si>
    <t>Column E</t>
  </si>
  <si>
    <t>Column F</t>
  </si>
  <si>
    <t>Column G</t>
  </si>
  <si>
    <t>Column D</t>
  </si>
  <si>
    <t>Column G &amp; H</t>
  </si>
  <si>
    <t>* As of 10/22/14 Form A and D are collapsed to one tab</t>
  </si>
  <si>
    <t xml:space="preserve">As a member of the LPA Board of Directors, the 13 District Directors have great authority in promoting the goals of the organization and deciding what direction LPA will take. </t>
  </si>
  <si>
    <t>Along with that authority also comes responsibility.  One of the most important responsibilities is the stewardship of LPA’s assets.  This includes oversight as to what assets we have, and are we adhering to the record-keeping, fund raising and financial responsibility bestowed upon us by our members?</t>
  </si>
  <si>
    <r>
      <t>PERTINENT INFORMATION</t>
    </r>
    <r>
      <rPr>
        <sz val="11"/>
        <rFont val="Times New Roman"/>
        <family val="1"/>
      </rPr>
      <t>:  We need to know what assets the organization has, this includes all parts of the organization.  LPA is a tax-exempt organization; all donations to us are tax deductible by the donor.  This is a very big benefit and it took us a long</t>
    </r>
    <r>
      <rPr>
        <b/>
        <sz val="11"/>
        <rFont val="Times New Roman"/>
        <family val="1"/>
      </rPr>
      <t xml:space="preserve"> </t>
    </r>
    <r>
      <rPr>
        <sz val="11"/>
        <rFont val="Times New Roman"/>
        <family val="1"/>
      </rPr>
      <t>time to achieve this status. It is important that we maintain this status so that we can continue to be a 501(c)(3) eligible to receive tax-deductible donations so we can continue for many years into the future.</t>
    </r>
  </si>
  <si>
    <r>
      <t>ACCURATE INFORMATION</t>
    </r>
    <r>
      <rPr>
        <sz val="11"/>
        <rFont val="Times New Roman"/>
        <family val="1"/>
      </rPr>
      <t xml:space="preserve">:  We need accurate, dependable information from all levels of the organization. National, Districts and Chapters need to provide information on funds available, funds received, and how funds were spent.  This information needs to be submitted in a uniform manner, in a consistent format. All of this information is then compiled by the VP of Finance in order to prepare a Form 990-Tax Return that is submitted to the IRS annually. </t>
    </r>
  </si>
  <si>
    <r>
      <t>TIMELY INFORMATION</t>
    </r>
    <r>
      <rPr>
        <sz val="11"/>
        <rFont val="Times New Roman"/>
        <family val="1"/>
      </rPr>
      <t>:  Information must be submitted timely.  To be of value, all parts of the organization needs to submit required information by the agreed due dates, if not the organization’s information will not be complete and accurate and what is submitted to the IRS may not be accurate either.</t>
    </r>
  </si>
  <si>
    <r>
      <t>RECORDKEEPING</t>
    </r>
    <r>
      <rPr>
        <sz val="11"/>
        <rFont val="Times New Roman"/>
        <family val="1"/>
      </rPr>
      <t>:  LPA is not just the National Organization, that is the national officers, and the national bank account.  LPA’s assets are those of the entire organization, National, Districts and Chapters.  The Districts and Chpaters operate under the oversight of the National organization, but each has a very important role to play.</t>
    </r>
  </si>
  <si>
    <r>
      <t>D</t>
    </r>
    <r>
      <rPr>
        <sz val="12"/>
        <rFont val="Arial"/>
        <family val="2"/>
      </rPr>
      <t xml:space="preserve"> - Actual Income &amp; Expenses:  National/District/Chapter</t>
    </r>
  </si>
  <si>
    <t>April 30th</t>
  </si>
  <si>
    <t xml:space="preserve">District: </t>
  </si>
  <si>
    <t>Chapter:</t>
  </si>
  <si>
    <t>Other Income:</t>
  </si>
  <si>
    <t xml:space="preserve">Other Income: </t>
  </si>
  <si>
    <t>Regional Expenses:</t>
  </si>
  <si>
    <t>Other Expenses: Officer Travel</t>
  </si>
  <si>
    <t>Year: 20xx</t>
  </si>
  <si>
    <t>Balance 3/31/xx</t>
  </si>
  <si>
    <t>Balance 6/30/xx</t>
  </si>
  <si>
    <t>Balance 9/30/xx</t>
  </si>
  <si>
    <t>Balance 12/31/xx</t>
  </si>
  <si>
    <t>Current LPA VP of Finance: Finance.Director@lpaonline.org</t>
  </si>
  <si>
    <t>Current LPA President: President@lpaonline.org</t>
  </si>
  <si>
    <t>Report Year: 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</si>
</sst>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7" formatCode="&quot;$&quot;#,##0.00_);\(&quot;$&quot;#,##0.00\)"/>
    <numFmt numFmtId="8" formatCode="&quot;$&quot;#,##0.00_);[Red]\(&quot;$&quot;#,##0.00\)"/>
    <numFmt numFmtId="164" formatCode="&quot;$&quot;#,##0.00"/>
    <numFmt numFmtId="165" formatCode="&quot;$&quot;#,##0.0"/>
  </numFmts>
  <fonts count="32" x14ac:knownFonts="1">
    <font>
      <sz val="10"/>
      <name val="Arial"/>
    </font>
    <font>
      <sz val="10"/>
      <name val="Arial"/>
      <family val="2"/>
    </font>
    <font>
      <sz val="11"/>
      <color rgb="FF3F3F76"/>
      <name val="Calibri"/>
      <family val="2"/>
      <scheme val="minor"/>
    </font>
    <font>
      <sz val="11"/>
      <color theme="0"/>
      <name val="Calibri"/>
      <family val="2"/>
      <scheme val="minor"/>
    </font>
    <font>
      <b/>
      <sz val="12"/>
      <name val="Arial Narrow"/>
      <family val="2"/>
    </font>
    <font>
      <sz val="12"/>
      <name val="Times New Roman"/>
      <family val="1"/>
    </font>
    <font>
      <sz val="12"/>
      <name val="Arial Narrow"/>
      <family val="2"/>
    </font>
    <font>
      <sz val="10"/>
      <name val="Arial Narrow"/>
      <family val="2"/>
    </font>
    <font>
      <b/>
      <sz val="10"/>
      <color rgb="FF3F3F76"/>
      <name val="Calibri"/>
      <family val="2"/>
      <scheme val="minor"/>
    </font>
    <font>
      <sz val="10"/>
      <name val="Times New Roman"/>
      <family val="1"/>
    </font>
    <font>
      <b/>
      <sz val="10"/>
      <color theme="1" tint="4.9989318521683403E-2"/>
      <name val="Calibri"/>
      <family val="2"/>
      <scheme val="minor"/>
    </font>
    <font>
      <sz val="12"/>
      <name val="Calibri"/>
      <family val="2"/>
      <scheme val="minor"/>
    </font>
    <font>
      <b/>
      <sz val="12"/>
      <name val="Calibri"/>
      <family val="2"/>
      <scheme val="minor"/>
    </font>
    <font>
      <sz val="10"/>
      <name val="Calibri"/>
      <family val="2"/>
      <scheme val="minor"/>
    </font>
    <font>
      <b/>
      <sz val="10"/>
      <name val="Calibri"/>
      <family val="2"/>
      <scheme val="minor"/>
    </font>
    <font>
      <i/>
      <u/>
      <sz val="12"/>
      <name val="Times New Roman"/>
      <family val="1"/>
    </font>
    <font>
      <u/>
      <sz val="10"/>
      <color theme="10"/>
      <name val="Arial"/>
      <family val="2"/>
    </font>
    <font>
      <u/>
      <sz val="10"/>
      <color theme="11"/>
      <name val="Arial"/>
      <family val="2"/>
    </font>
    <font>
      <sz val="10"/>
      <name val="Calibri"/>
      <family val="2"/>
    </font>
    <font>
      <b/>
      <sz val="10"/>
      <name val="Times New Roman"/>
      <family val="1"/>
    </font>
    <font>
      <b/>
      <sz val="10"/>
      <name val="Arial Narrow"/>
      <family val="2"/>
    </font>
    <font>
      <b/>
      <sz val="16"/>
      <name val="Calibri"/>
      <family val="2"/>
      <scheme val="minor"/>
    </font>
    <font>
      <sz val="14"/>
      <name val="Calibri"/>
      <family val="2"/>
      <scheme val="minor"/>
    </font>
    <font>
      <b/>
      <sz val="10"/>
      <name val="Arial"/>
      <family val="2"/>
    </font>
    <font>
      <sz val="8"/>
      <name val="Calibri"/>
      <family val="2"/>
      <scheme val="minor"/>
    </font>
    <font>
      <i/>
      <sz val="10"/>
      <color rgb="FFFF0000"/>
      <name val="Calibri"/>
      <family val="2"/>
      <scheme val="minor"/>
    </font>
    <font>
      <sz val="11"/>
      <name val="Calibri"/>
      <family val="2"/>
      <scheme val="minor"/>
    </font>
    <font>
      <sz val="11"/>
      <name val="Times New Roman"/>
      <family val="1"/>
    </font>
    <font>
      <sz val="20"/>
      <name val="Times New Roman"/>
      <family val="1"/>
    </font>
    <font>
      <b/>
      <sz val="11"/>
      <name val="Times New Roman"/>
      <family val="1"/>
    </font>
    <font>
      <b/>
      <sz val="12"/>
      <name val="Arial"/>
      <family val="2"/>
    </font>
    <font>
      <sz val="12"/>
      <name val="Arial"/>
      <family val="2"/>
    </font>
  </fonts>
  <fills count="9">
    <fill>
      <patternFill patternType="none"/>
    </fill>
    <fill>
      <patternFill patternType="gray125"/>
    </fill>
    <fill>
      <patternFill patternType="solid">
        <fgColor rgb="FFFFCC99"/>
      </patternFill>
    </fill>
    <fill>
      <patternFill patternType="solid">
        <fgColor theme="9"/>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0" tint="-0.14999847407452621"/>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7F7F7F"/>
      </right>
      <top style="thin">
        <color rgb="FF7F7F7F"/>
      </top>
      <bottom style="medium">
        <color auto="1"/>
      </bottom>
      <diagonal/>
    </border>
    <border>
      <left style="thin">
        <color rgb="FF7F7F7F"/>
      </left>
      <right style="thin">
        <color rgb="FF7F7F7F"/>
      </right>
      <top style="thin">
        <color rgb="FF7F7F7F"/>
      </top>
      <bottom style="medium">
        <color auto="1"/>
      </bottom>
      <diagonal/>
    </border>
    <border>
      <left style="thin">
        <color rgb="FF7F7F7F"/>
      </left>
      <right style="medium">
        <color auto="1"/>
      </right>
      <top style="thin">
        <color rgb="FF7F7F7F"/>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double">
        <color indexed="64"/>
      </bottom>
      <diagonal/>
    </border>
    <border>
      <left/>
      <right/>
      <top/>
      <bottom style="medium">
        <color auto="1"/>
      </bottom>
      <diagonal/>
    </border>
    <border>
      <left/>
      <right/>
      <top style="medium">
        <color auto="1"/>
      </top>
      <bottom style="double">
        <color auto="1"/>
      </bottom>
      <diagonal/>
    </border>
  </borders>
  <cellStyleXfs count="68">
    <xf numFmtId="0" fontId="0" fillId="0" borderId="0"/>
    <xf numFmtId="0" fontId="2" fillId="2" borderId="3" applyNumberFormat="0" applyAlignment="0" applyProtection="0"/>
    <xf numFmtId="0" fontId="3" fillId="3" borderId="0" applyNumberFormat="0" applyBorder="0" applyAlignment="0" applyProtection="0"/>
    <xf numFmtId="0" fontId="1"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123">
    <xf numFmtId="0" fontId="0" fillId="0" borderId="0" xfId="0"/>
    <xf numFmtId="0" fontId="4" fillId="0" borderId="0" xfId="0" applyFont="1" applyAlignment="1">
      <alignment horizontal="center"/>
    </xf>
    <xf numFmtId="0" fontId="5" fillId="0" borderId="0" xfId="0" applyFont="1"/>
    <xf numFmtId="0" fontId="6" fillId="0" borderId="0" xfId="0" applyFont="1"/>
    <xf numFmtId="0" fontId="5" fillId="0" borderId="0" xfId="0" applyFont="1" applyAlignment="1">
      <alignment wrapText="1"/>
    </xf>
    <xf numFmtId="40" fontId="5" fillId="0" borderId="0" xfId="0" applyNumberFormat="1" applyFont="1" applyAlignment="1">
      <alignment wrapText="1"/>
    </xf>
    <xf numFmtId="14" fontId="5" fillId="0" borderId="0" xfId="0" applyNumberFormat="1" applyFont="1" applyAlignment="1">
      <alignment wrapText="1"/>
    </xf>
    <xf numFmtId="0" fontId="7" fillId="0" borderId="0" xfId="0" applyFont="1"/>
    <xf numFmtId="0" fontId="8" fillId="4" borderId="8" xfId="1" applyFont="1" applyFill="1" applyBorder="1" applyAlignment="1">
      <alignment horizontal="center" vertical="top"/>
    </xf>
    <xf numFmtId="0" fontId="8" fillId="4" borderId="9" xfId="1" applyFont="1" applyFill="1" applyBorder="1" applyAlignment="1">
      <alignment horizontal="center" vertical="top"/>
    </xf>
    <xf numFmtId="8" fontId="8" fillId="4" borderId="9" xfId="1" applyNumberFormat="1" applyFont="1" applyFill="1" applyBorder="1" applyAlignment="1">
      <alignment horizontal="center" vertical="top"/>
    </xf>
    <xf numFmtId="8" fontId="8" fillId="4" borderId="10" xfId="1" applyNumberFormat="1" applyFont="1" applyFill="1" applyBorder="1" applyAlignment="1">
      <alignment horizontal="center" vertical="top"/>
    </xf>
    <xf numFmtId="0" fontId="9" fillId="0" borderId="0" xfId="0" applyFont="1"/>
    <xf numFmtId="0" fontId="8" fillId="4" borderId="20" xfId="1" applyFont="1" applyFill="1" applyBorder="1" applyAlignment="1">
      <alignment horizontal="center" vertical="top"/>
    </xf>
    <xf numFmtId="0" fontId="8" fillId="4" borderId="21" xfId="1" applyFont="1" applyFill="1" applyBorder="1" applyAlignment="1">
      <alignment horizontal="center" vertical="top"/>
    </xf>
    <xf numFmtId="8" fontId="8" fillId="4" borderId="21" xfId="1" applyNumberFormat="1" applyFont="1" applyFill="1" applyBorder="1" applyAlignment="1">
      <alignment horizontal="center" vertical="top"/>
    </xf>
    <xf numFmtId="0" fontId="5" fillId="6" borderId="0" xfId="0" applyFont="1" applyFill="1"/>
    <xf numFmtId="0" fontId="8" fillId="4" borderId="22" xfId="1" applyFont="1" applyFill="1" applyBorder="1" applyAlignment="1">
      <alignment horizontal="center" vertical="top"/>
    </xf>
    <xf numFmtId="0" fontId="11" fillId="0" borderId="0" xfId="0" applyFont="1"/>
    <xf numFmtId="0" fontId="12" fillId="0" borderId="0" xfId="0" applyFont="1" applyAlignment="1">
      <alignment horizontal="left"/>
    </xf>
    <xf numFmtId="0" fontId="13" fillId="0" borderId="0" xfId="0" applyFont="1"/>
    <xf numFmtId="0" fontId="14" fillId="0" borderId="5" xfId="0" applyFont="1" applyBorder="1" applyAlignment="1">
      <alignment horizontal="center"/>
    </xf>
    <xf numFmtId="0" fontId="14" fillId="0" borderId="6" xfId="0" applyFont="1" applyBorder="1" applyAlignment="1">
      <alignment horizontal="center"/>
    </xf>
    <xf numFmtId="0" fontId="14" fillId="0" borderId="7" xfId="0" applyFont="1" applyBorder="1" applyAlignment="1">
      <alignment horizontal="center"/>
    </xf>
    <xf numFmtId="0" fontId="14" fillId="0" borderId="11" xfId="0" applyFont="1" applyBorder="1" applyAlignment="1">
      <alignment horizontal="center"/>
    </xf>
    <xf numFmtId="0" fontId="13" fillId="0" borderId="4" xfId="0" applyFont="1" applyBorder="1"/>
    <xf numFmtId="8" fontId="13" fillId="0" borderId="4" xfId="0" applyNumberFormat="1" applyFont="1" applyBorder="1"/>
    <xf numFmtId="0" fontId="14" fillId="0" borderId="12" xfId="0" applyFont="1" applyBorder="1" applyAlignment="1">
      <alignment horizontal="center"/>
    </xf>
    <xf numFmtId="0" fontId="13" fillId="0" borderId="1" xfId="0" applyFont="1" applyBorder="1"/>
    <xf numFmtId="8" fontId="13" fillId="0" borderId="1" xfId="0" applyNumberFormat="1" applyFont="1" applyBorder="1"/>
    <xf numFmtId="8" fontId="13" fillId="0" borderId="13" xfId="0" applyNumberFormat="1" applyFont="1" applyBorder="1"/>
    <xf numFmtId="0" fontId="14" fillId="5" borderId="12" xfId="0" applyFont="1" applyFill="1" applyBorder="1" applyAlignment="1">
      <alignment horizontal="center"/>
    </xf>
    <xf numFmtId="0" fontId="14" fillId="5" borderId="1" xfId="0" applyFont="1" applyFill="1" applyBorder="1" applyAlignment="1">
      <alignment horizontal="left" wrapText="1"/>
    </xf>
    <xf numFmtId="8" fontId="13" fillId="5" borderId="1" xfId="0" applyNumberFormat="1" applyFont="1" applyFill="1" applyBorder="1"/>
    <xf numFmtId="8" fontId="13" fillId="5" borderId="13" xfId="0" applyNumberFormat="1" applyFont="1" applyFill="1" applyBorder="1"/>
    <xf numFmtId="0" fontId="14" fillId="0" borderId="1" xfId="0" applyFont="1" applyBorder="1" applyAlignment="1">
      <alignment horizontal="left" wrapText="1"/>
    </xf>
    <xf numFmtId="164" fontId="13" fillId="0" borderId="1" xfId="0" applyNumberFormat="1" applyFont="1" applyBorder="1"/>
    <xf numFmtId="164" fontId="13" fillId="0" borderId="13" xfId="0" applyNumberFormat="1" applyFont="1" applyBorder="1"/>
    <xf numFmtId="0" fontId="14" fillId="5" borderId="14" xfId="0" applyFont="1" applyFill="1" applyBorder="1" applyAlignment="1">
      <alignment horizontal="center"/>
    </xf>
    <xf numFmtId="0" fontId="14" fillId="5" borderId="15" xfId="0" applyFont="1" applyFill="1" applyBorder="1" applyAlignment="1">
      <alignment horizontal="left" wrapText="1"/>
    </xf>
    <xf numFmtId="0" fontId="14" fillId="0" borderId="0" xfId="0" applyFont="1" applyAlignment="1">
      <alignment horizontal="center"/>
    </xf>
    <xf numFmtId="0" fontId="14" fillId="0" borderId="4" xfId="0" applyFont="1" applyBorder="1" applyAlignment="1">
      <alignment horizontal="center"/>
    </xf>
    <xf numFmtId="0" fontId="13" fillId="0" borderId="4" xfId="0" applyFont="1" applyBorder="1" applyAlignment="1">
      <alignment wrapText="1"/>
    </xf>
    <xf numFmtId="40" fontId="13" fillId="0" borderId="4" xfId="0" applyNumberFormat="1" applyFont="1" applyBorder="1"/>
    <xf numFmtId="6" fontId="13" fillId="0" borderId="4" xfId="0" applyNumberFormat="1" applyFont="1" applyBorder="1"/>
    <xf numFmtId="164" fontId="13" fillId="0" borderId="4" xfId="0" applyNumberFormat="1" applyFont="1" applyBorder="1"/>
    <xf numFmtId="0" fontId="14" fillId="0" borderId="1" xfId="0" applyFont="1" applyBorder="1" applyAlignment="1">
      <alignment horizontal="center"/>
    </xf>
    <xf numFmtId="0" fontId="13" fillId="0" borderId="1" xfId="0" applyFont="1" applyBorder="1" applyAlignment="1">
      <alignment wrapText="1"/>
    </xf>
    <xf numFmtId="40" fontId="13" fillId="0" borderId="1" xfId="0" applyNumberFormat="1" applyFont="1" applyBorder="1"/>
    <xf numFmtId="4" fontId="13" fillId="0" borderId="1" xfId="0" applyNumberFormat="1" applyFont="1" applyBorder="1"/>
    <xf numFmtId="0" fontId="9" fillId="6" borderId="0" xfId="0" applyFont="1" applyFill="1"/>
    <xf numFmtId="0" fontId="5" fillId="6" borderId="2" xfId="0" applyFont="1" applyFill="1" applyBorder="1" applyAlignment="1">
      <alignment horizontal="left"/>
    </xf>
    <xf numFmtId="0" fontId="5" fillId="6" borderId="21" xfId="0" applyFont="1" applyFill="1" applyBorder="1" applyAlignment="1">
      <alignment horizontal="left"/>
    </xf>
    <xf numFmtId="0" fontId="5" fillId="6" borderId="21" xfId="0" applyFont="1" applyFill="1" applyBorder="1" applyAlignment="1">
      <alignment wrapText="1"/>
    </xf>
    <xf numFmtId="0" fontId="5" fillId="6" borderId="2" xfId="0" applyFont="1" applyFill="1" applyBorder="1" applyAlignment="1">
      <alignment wrapText="1"/>
    </xf>
    <xf numFmtId="40" fontId="5" fillId="6" borderId="21" xfId="0" applyNumberFormat="1" applyFont="1" applyFill="1" applyBorder="1" applyAlignment="1">
      <alignment wrapText="1"/>
    </xf>
    <xf numFmtId="0" fontId="5" fillId="6" borderId="21" xfId="0" applyFont="1" applyFill="1" applyBorder="1"/>
    <xf numFmtId="0" fontId="5" fillId="6" borderId="17" xfId="0" applyFont="1" applyFill="1" applyBorder="1"/>
    <xf numFmtId="0" fontId="9" fillId="6" borderId="18" xfId="0" applyFont="1" applyFill="1" applyBorder="1"/>
    <xf numFmtId="0" fontId="9" fillId="6" borderId="19" xfId="0" applyFont="1" applyFill="1" applyBorder="1"/>
    <xf numFmtId="0" fontId="9" fillId="6" borderId="23" xfId="0" applyFont="1" applyFill="1" applyBorder="1"/>
    <xf numFmtId="0" fontId="9" fillId="6" borderId="24" xfId="0" applyFont="1" applyFill="1" applyBorder="1"/>
    <xf numFmtId="0" fontId="9" fillId="6" borderId="25" xfId="0" applyFont="1" applyFill="1" applyBorder="1"/>
    <xf numFmtId="0" fontId="9" fillId="6" borderId="22" xfId="0" applyFont="1" applyFill="1" applyBorder="1"/>
    <xf numFmtId="0" fontId="5" fillId="6" borderId="22" xfId="0" applyFont="1" applyFill="1" applyBorder="1" applyAlignment="1">
      <alignment wrapText="1"/>
    </xf>
    <xf numFmtId="0" fontId="5" fillId="6" borderId="22" xfId="0" applyFont="1" applyFill="1" applyBorder="1"/>
    <xf numFmtId="0" fontId="15" fillId="6" borderId="23" xfId="0" applyFont="1" applyFill="1" applyBorder="1" applyAlignment="1">
      <alignment horizontal="left"/>
    </xf>
    <xf numFmtId="0" fontId="9" fillId="6" borderId="26" xfId="0" applyFont="1" applyFill="1" applyBorder="1"/>
    <xf numFmtId="0" fontId="9" fillId="6" borderId="2" xfId="0" applyFont="1" applyFill="1" applyBorder="1"/>
    <xf numFmtId="0" fontId="10" fillId="5" borderId="1" xfId="2" applyFont="1" applyFill="1" applyBorder="1" applyAlignment="1">
      <alignment horizontal="center"/>
    </xf>
    <xf numFmtId="0" fontId="10" fillId="5" borderId="1" xfId="2" applyFont="1" applyFill="1" applyBorder="1" applyAlignment="1">
      <alignment horizontal="left" wrapText="1"/>
    </xf>
    <xf numFmtId="164" fontId="10" fillId="5" borderId="1" xfId="2" applyNumberFormat="1" applyFont="1" applyFill="1" applyBorder="1" applyProtection="1"/>
    <xf numFmtId="8" fontId="10" fillId="5" borderId="1" xfId="2" applyNumberFormat="1" applyFont="1" applyFill="1" applyBorder="1"/>
    <xf numFmtId="0" fontId="13" fillId="0" borderId="1" xfId="0" quotePrefix="1" applyFont="1" applyBorder="1" applyAlignment="1">
      <alignment wrapText="1"/>
    </xf>
    <xf numFmtId="8" fontId="14" fillId="5" borderId="15" xfId="0" applyNumberFormat="1" applyFont="1" applyFill="1" applyBorder="1"/>
    <xf numFmtId="8" fontId="14" fillId="5" borderId="16" xfId="0" applyNumberFormat="1" applyFont="1" applyFill="1" applyBorder="1"/>
    <xf numFmtId="164" fontId="18" fillId="0" borderId="1" xfId="0" applyNumberFormat="1" applyFont="1" applyBorder="1"/>
    <xf numFmtId="8" fontId="13" fillId="0" borderId="0" xfId="0" applyNumberFormat="1" applyFont="1"/>
    <xf numFmtId="164" fontId="5" fillId="0" borderId="0" xfId="0" applyNumberFormat="1" applyFont="1"/>
    <xf numFmtId="8" fontId="13" fillId="7" borderId="4" xfId="0" applyNumberFormat="1" applyFont="1" applyFill="1" applyBorder="1"/>
    <xf numFmtId="164" fontId="7" fillId="0" borderId="0" xfId="0" applyNumberFormat="1" applyFont="1"/>
    <xf numFmtId="0" fontId="19" fillId="7" borderId="27" xfId="0" applyFont="1" applyFill="1" applyBorder="1"/>
    <xf numFmtId="164" fontId="19" fillId="7" borderId="27" xfId="0" applyNumberFormat="1" applyFont="1" applyFill="1" applyBorder="1"/>
    <xf numFmtId="0" fontId="20" fillId="7" borderId="27" xfId="0" applyFont="1" applyFill="1" applyBorder="1"/>
    <xf numFmtId="164" fontId="11" fillId="0" borderId="0" xfId="0" applyNumberFormat="1" applyFont="1"/>
    <xf numFmtId="0" fontId="11" fillId="0" borderId="0" xfId="0" applyFont="1" applyAlignment="1">
      <alignment wrapText="1"/>
    </xf>
    <xf numFmtId="164" fontId="11" fillId="0" borderId="0" xfId="0" applyNumberFormat="1" applyFont="1" applyAlignment="1">
      <alignment wrapText="1"/>
    </xf>
    <xf numFmtId="164" fontId="12" fillId="0" borderId="0" xfId="0" applyNumberFormat="1" applyFont="1"/>
    <xf numFmtId="0" fontId="12" fillId="0" borderId="2" xfId="0" applyFont="1" applyBorder="1" applyAlignment="1">
      <alignment horizontal="center"/>
    </xf>
    <xf numFmtId="0" fontId="12" fillId="0" borderId="2" xfId="0" applyFont="1" applyBorder="1" applyAlignment="1">
      <alignment horizontal="center" wrapText="1"/>
    </xf>
    <xf numFmtId="0" fontId="13" fillId="0" borderId="0" xfId="0" applyFont="1" applyAlignment="1">
      <alignment wrapText="1"/>
    </xf>
    <xf numFmtId="164" fontId="13" fillId="0" borderId="0" xfId="0" applyNumberFormat="1" applyFont="1" applyAlignment="1">
      <alignment wrapText="1"/>
    </xf>
    <xf numFmtId="164" fontId="12" fillId="8" borderId="27" xfId="0" applyNumberFormat="1" applyFont="1" applyFill="1" applyBorder="1"/>
    <xf numFmtId="0" fontId="11" fillId="8" borderId="27" xfId="0" applyFont="1" applyFill="1" applyBorder="1" applyAlignment="1">
      <alignment wrapText="1"/>
    </xf>
    <xf numFmtId="0" fontId="12" fillId="8" borderId="27" xfId="0" applyFont="1" applyFill="1" applyBorder="1"/>
    <xf numFmtId="7" fontId="12" fillId="0" borderId="0" xfId="0" applyNumberFormat="1" applyFont="1" applyAlignment="1">
      <alignment wrapText="1"/>
    </xf>
    <xf numFmtId="22" fontId="0" fillId="0" borderId="0" xfId="0" applyNumberFormat="1"/>
    <xf numFmtId="164" fontId="0" fillId="0" borderId="0" xfId="0" applyNumberFormat="1"/>
    <xf numFmtId="0" fontId="23" fillId="8" borderId="0" xfId="0" applyFont="1" applyFill="1"/>
    <xf numFmtId="0" fontId="24" fillId="0" borderId="28" xfId="0" applyFont="1" applyBorder="1"/>
    <xf numFmtId="8" fontId="24" fillId="0" borderId="28" xfId="0" applyNumberFormat="1" applyFont="1" applyBorder="1"/>
    <xf numFmtId="0" fontId="25" fillId="0" borderId="0" xfId="0" applyFont="1" applyAlignment="1">
      <alignment wrapText="1"/>
    </xf>
    <xf numFmtId="14" fontId="26" fillId="0" borderId="0" xfId="0" applyNumberFormat="1" applyFont="1" applyAlignment="1">
      <alignment horizontal="right"/>
    </xf>
    <xf numFmtId="164" fontId="27" fillId="0" borderId="0" xfId="0" applyNumberFormat="1" applyFont="1" applyAlignment="1">
      <alignment horizontal="left"/>
    </xf>
    <xf numFmtId="165" fontId="19" fillId="7" borderId="27" xfId="0" applyNumberFormat="1" applyFont="1" applyFill="1" applyBorder="1"/>
    <xf numFmtId="0" fontId="14" fillId="5" borderId="29" xfId="0" applyFont="1" applyFill="1" applyBorder="1" applyAlignment="1">
      <alignment horizontal="center"/>
    </xf>
    <xf numFmtId="0" fontId="14" fillId="5" borderId="29" xfId="0" applyFont="1" applyFill="1" applyBorder="1" applyAlignment="1">
      <alignment horizontal="left" wrapText="1"/>
    </xf>
    <xf numFmtId="8" fontId="14" fillId="5" borderId="29" xfId="0" applyNumberFormat="1" applyFont="1" applyFill="1" applyBorder="1"/>
    <xf numFmtId="0" fontId="28" fillId="0" borderId="0" xfId="0" applyFont="1" applyAlignment="1">
      <alignment horizontal="center" wrapText="1"/>
    </xf>
    <xf numFmtId="0" fontId="0" fillId="0" borderId="0" xfId="0" applyAlignment="1">
      <alignment wrapText="1"/>
    </xf>
    <xf numFmtId="0" fontId="27" fillId="0" borderId="0" xfId="0" applyFont="1" applyAlignment="1">
      <alignment horizontal="center" wrapText="1"/>
    </xf>
    <xf numFmtId="0" fontId="27" fillId="0" borderId="0" xfId="0" applyFont="1" applyAlignment="1">
      <alignment wrapText="1"/>
    </xf>
    <xf numFmtId="0" fontId="29" fillId="0" borderId="0" xfId="0" applyFont="1" applyAlignment="1">
      <alignment horizontal="center" wrapText="1"/>
    </xf>
    <xf numFmtId="0" fontId="29" fillId="0" borderId="0" xfId="0" applyFont="1" applyAlignment="1">
      <alignment wrapText="1"/>
    </xf>
    <xf numFmtId="0" fontId="23" fillId="0" borderId="0" xfId="0" applyFont="1" applyAlignment="1">
      <alignment horizontal="center" wrapText="1"/>
    </xf>
    <xf numFmtId="0" fontId="30" fillId="0" borderId="1" xfId="0" applyFont="1" applyBorder="1" applyAlignment="1">
      <alignment horizontal="center" vertical="center"/>
    </xf>
    <xf numFmtId="0" fontId="30" fillId="0" borderId="0" xfId="0" applyFont="1" applyAlignment="1">
      <alignment horizontal="center" vertical="center"/>
    </xf>
    <xf numFmtId="0" fontId="31" fillId="0" borderId="1" xfId="0" applyFont="1" applyBorder="1" applyAlignment="1">
      <alignment horizontal="center" vertical="center"/>
    </xf>
    <xf numFmtId="0" fontId="31" fillId="0" borderId="0" xfId="0" applyFont="1" applyAlignment="1">
      <alignment horizontal="center" vertical="center"/>
    </xf>
    <xf numFmtId="0" fontId="30" fillId="0" borderId="1" xfId="0" applyFont="1" applyBorder="1" applyAlignment="1">
      <alignment horizontal="center" vertical="center" wrapText="1"/>
    </xf>
    <xf numFmtId="0" fontId="31" fillId="0" borderId="0" xfId="0" applyFont="1" applyAlignment="1">
      <alignment horizontal="left" vertical="center"/>
    </xf>
    <xf numFmtId="0" fontId="21" fillId="0" borderId="0" xfId="0" applyFont="1" applyAlignment="1">
      <alignment horizontal="center"/>
    </xf>
    <xf numFmtId="0" fontId="22" fillId="0" borderId="0" xfId="0" applyFont="1" applyAlignment="1">
      <alignment horizontal="center"/>
    </xf>
  </cellXfs>
  <cellStyles count="68">
    <cellStyle name="Accent6" xfId="2" builtinId="49"/>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Input" xfId="1" builtinId="20"/>
    <cellStyle name="Normal" xfId="0" builtinId="0"/>
    <cellStyle name="Normal 2" xfId="3" xr:uid="{00000000-0005-0000-0000-00004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2476-0C67-4190-AE21-BD6B29A7DE6D}">
  <dimension ref="A1:A21"/>
  <sheetViews>
    <sheetView tabSelected="1" topLeftCell="A6" zoomScale="90" zoomScaleNormal="90" workbookViewId="0">
      <selection activeCell="D22" sqref="D22"/>
    </sheetView>
  </sheetViews>
  <sheetFormatPr defaultColWidth="8.7265625" defaultRowHeight="12.5" x14ac:dyDescent="0.25"/>
  <cols>
    <col min="1" max="1" width="96.453125" style="109" customWidth="1"/>
    <col min="2" max="16384" width="8.7265625" style="109"/>
  </cols>
  <sheetData>
    <row r="1" spans="1:1" ht="25.5" x14ac:dyDescent="0.55000000000000004">
      <c r="A1" s="108" t="s">
        <v>457</v>
      </c>
    </row>
    <row r="2" spans="1:1" ht="14" x14ac:dyDescent="0.3">
      <c r="A2" s="110"/>
    </row>
    <row r="3" spans="1:1" ht="28" x14ac:dyDescent="0.3">
      <c r="A3" s="111" t="s">
        <v>458</v>
      </c>
    </row>
    <row r="4" spans="1:1" ht="14" x14ac:dyDescent="0.3">
      <c r="A4" s="111"/>
    </row>
    <row r="5" spans="1:1" ht="14" x14ac:dyDescent="0.3">
      <c r="A5" s="112" t="s">
        <v>459</v>
      </c>
    </row>
    <row r="6" spans="1:1" ht="28" x14ac:dyDescent="0.3">
      <c r="A6" s="111" t="s">
        <v>475</v>
      </c>
    </row>
    <row r="7" spans="1:1" ht="14" x14ac:dyDescent="0.3">
      <c r="A7" s="111"/>
    </row>
    <row r="8" spans="1:1" ht="14" x14ac:dyDescent="0.3">
      <c r="A8" s="112" t="s">
        <v>460</v>
      </c>
    </row>
    <row r="9" spans="1:1" ht="42" x14ac:dyDescent="0.3">
      <c r="A9" s="111" t="s">
        <v>476</v>
      </c>
    </row>
    <row r="10" spans="1:1" ht="14" x14ac:dyDescent="0.3">
      <c r="A10" s="111"/>
    </row>
    <row r="11" spans="1:1" ht="70" x14ac:dyDescent="0.3">
      <c r="A11" s="113" t="s">
        <v>477</v>
      </c>
    </row>
    <row r="12" spans="1:1" ht="14" x14ac:dyDescent="0.3">
      <c r="A12" s="111"/>
    </row>
    <row r="13" spans="1:1" ht="70" x14ac:dyDescent="0.3">
      <c r="A13" s="113" t="s">
        <v>478</v>
      </c>
    </row>
    <row r="14" spans="1:1" ht="14" x14ac:dyDescent="0.3">
      <c r="A14" s="111"/>
    </row>
    <row r="15" spans="1:1" ht="42" x14ac:dyDescent="0.3">
      <c r="A15" s="113" t="s">
        <v>479</v>
      </c>
    </row>
    <row r="16" spans="1:1" ht="14" x14ac:dyDescent="0.3">
      <c r="A16" s="111"/>
    </row>
    <row r="17" spans="1:1" ht="42" x14ac:dyDescent="0.3">
      <c r="A17" s="113" t="s">
        <v>480</v>
      </c>
    </row>
    <row r="18" spans="1:1" ht="14" x14ac:dyDescent="0.3">
      <c r="A18" s="111"/>
    </row>
    <row r="20" spans="1:1" ht="13" x14ac:dyDescent="0.3">
      <c r="A20" s="114" t="s">
        <v>461</v>
      </c>
    </row>
    <row r="21" spans="1:1" ht="13" x14ac:dyDescent="0.3">
      <c r="A21" s="114" t="s">
        <v>462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4360F-85BB-442F-B8CA-53732E118413}">
  <dimension ref="A1:E6"/>
  <sheetViews>
    <sheetView workbookViewId="0">
      <selection activeCell="C1" sqref="C1:C1048576"/>
    </sheetView>
  </sheetViews>
  <sheetFormatPr defaultColWidth="8.7265625" defaultRowHeight="15.5" x14ac:dyDescent="0.25"/>
  <cols>
    <col min="1" max="1" width="27.26953125" style="118" customWidth="1"/>
    <col min="2" max="5" width="20.26953125" style="118" customWidth="1"/>
    <col min="6" max="16384" width="8.7265625" style="118"/>
  </cols>
  <sheetData>
    <row r="1" spans="1:5" s="116" customFormat="1" x14ac:dyDescent="0.25">
      <c r="A1" s="115" t="s">
        <v>463</v>
      </c>
      <c r="B1" s="115" t="s">
        <v>482</v>
      </c>
      <c r="C1" s="115" t="s">
        <v>464</v>
      </c>
      <c r="D1" s="115" t="s">
        <v>465</v>
      </c>
      <c r="E1" s="115" t="s">
        <v>466</v>
      </c>
    </row>
    <row r="2" spans="1:5" x14ac:dyDescent="0.25">
      <c r="A2" s="115" t="s">
        <v>467</v>
      </c>
      <c r="B2" s="117" t="s">
        <v>468</v>
      </c>
      <c r="C2" s="117" t="s">
        <v>469</v>
      </c>
      <c r="D2" s="117" t="s">
        <v>470</v>
      </c>
      <c r="E2" s="117" t="s">
        <v>471</v>
      </c>
    </row>
    <row r="3" spans="1:5" ht="46.5" x14ac:dyDescent="0.25">
      <c r="A3" s="119" t="s">
        <v>481</v>
      </c>
      <c r="B3" s="117" t="s">
        <v>472</v>
      </c>
      <c r="C3" s="117" t="s">
        <v>469</v>
      </c>
      <c r="D3" s="117" t="s">
        <v>470</v>
      </c>
      <c r="E3" s="117" t="s">
        <v>473</v>
      </c>
    </row>
    <row r="4" spans="1:5" x14ac:dyDescent="0.25">
      <c r="A4" s="120" t="s">
        <v>474</v>
      </c>
    </row>
    <row r="6" spans="1:5" x14ac:dyDescent="0.25">
      <c r="B6" s="116" t="s">
        <v>461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zoomScale="85" zoomScaleNormal="85" workbookViewId="0">
      <selection activeCell="B33" sqref="B33"/>
    </sheetView>
  </sheetViews>
  <sheetFormatPr defaultColWidth="37.26953125" defaultRowHeight="13" x14ac:dyDescent="0.3"/>
  <cols>
    <col min="1" max="1" width="8.453125" style="12" customWidth="1"/>
    <col min="2" max="2" width="48.453125" style="12" bestFit="1" customWidth="1"/>
    <col min="3" max="3" width="21" style="12" bestFit="1" customWidth="1"/>
    <col min="4" max="5" width="5.453125" style="12" bestFit="1" customWidth="1"/>
    <col min="6" max="16384" width="37.26953125" style="12"/>
  </cols>
  <sheetData>
    <row r="1" spans="1:5" ht="15.5" x14ac:dyDescent="0.35">
      <c r="A1" s="57" t="s">
        <v>39</v>
      </c>
      <c r="B1" s="58"/>
      <c r="C1" s="59"/>
    </row>
    <row r="2" spans="1:5" x14ac:dyDescent="0.3">
      <c r="A2" s="60"/>
      <c r="B2" s="50"/>
      <c r="C2" s="61"/>
    </row>
    <row r="3" spans="1:5" ht="15.5" x14ac:dyDescent="0.35">
      <c r="A3" s="60"/>
      <c r="B3" s="51" t="s">
        <v>494</v>
      </c>
      <c r="C3" s="62"/>
    </row>
    <row r="4" spans="1:5" ht="15.5" x14ac:dyDescent="0.35">
      <c r="A4" s="60"/>
      <c r="B4" s="52" t="s">
        <v>495</v>
      </c>
      <c r="C4" s="63"/>
    </row>
    <row r="5" spans="1:5" ht="15.5" x14ac:dyDescent="0.35">
      <c r="A5" s="60"/>
      <c r="B5" s="52" t="s">
        <v>496</v>
      </c>
      <c r="C5" s="63"/>
    </row>
    <row r="6" spans="1:5" ht="15.5" x14ac:dyDescent="0.35">
      <c r="A6" s="60"/>
      <c r="B6" s="53" t="s">
        <v>449</v>
      </c>
      <c r="C6" s="63"/>
    </row>
    <row r="7" spans="1:5" ht="15.5" x14ac:dyDescent="0.35">
      <c r="A7" s="60"/>
      <c r="B7" s="52" t="s">
        <v>450</v>
      </c>
      <c r="C7" s="64"/>
    </row>
    <row r="8" spans="1:5" ht="15.5" x14ac:dyDescent="0.35">
      <c r="A8" s="60"/>
      <c r="B8" s="52" t="s">
        <v>451</v>
      </c>
      <c r="C8" s="63"/>
      <c r="D8" s="6"/>
      <c r="E8" s="2"/>
    </row>
    <row r="9" spans="1:5" ht="15.5" x14ac:dyDescent="0.35">
      <c r="A9" s="60"/>
      <c r="B9" s="52" t="s">
        <v>452</v>
      </c>
      <c r="C9" s="63"/>
      <c r="D9" s="4"/>
    </row>
    <row r="10" spans="1:5" ht="15.5" x14ac:dyDescent="0.35">
      <c r="A10" s="60"/>
      <c r="B10" s="52" t="s">
        <v>453</v>
      </c>
      <c r="C10" s="63"/>
      <c r="D10" s="2"/>
    </row>
    <row r="11" spans="1:5" ht="15.5" x14ac:dyDescent="0.35">
      <c r="A11" s="60"/>
      <c r="B11" s="52" t="s">
        <v>454</v>
      </c>
      <c r="C11" s="63"/>
      <c r="D11" s="2"/>
    </row>
    <row r="12" spans="1:5" ht="15.5" x14ac:dyDescent="0.35">
      <c r="A12" s="60"/>
      <c r="B12" s="52" t="s">
        <v>455</v>
      </c>
      <c r="C12" s="63"/>
      <c r="D12" s="2"/>
    </row>
    <row r="13" spans="1:5" ht="15.5" x14ac:dyDescent="0.35">
      <c r="A13" s="60"/>
      <c r="B13" s="16"/>
      <c r="C13" s="61"/>
      <c r="D13" s="2"/>
    </row>
    <row r="14" spans="1:5" ht="15.5" x14ac:dyDescent="0.35">
      <c r="A14" s="60"/>
      <c r="B14" s="51" t="s">
        <v>40</v>
      </c>
      <c r="C14" s="62"/>
      <c r="D14" s="2"/>
    </row>
    <row r="15" spans="1:5" ht="15.5" x14ac:dyDescent="0.35">
      <c r="A15" s="60"/>
      <c r="B15" s="52" t="s">
        <v>41</v>
      </c>
      <c r="C15" s="65"/>
      <c r="D15" s="2"/>
    </row>
    <row r="16" spans="1:5" ht="15.5" x14ac:dyDescent="0.35">
      <c r="A16" s="60"/>
      <c r="B16" s="52" t="s">
        <v>42</v>
      </c>
      <c r="C16" s="63"/>
      <c r="D16" s="2"/>
    </row>
    <row r="17" spans="1:4" ht="15.5" x14ac:dyDescent="0.35">
      <c r="A17" s="60"/>
      <c r="B17" s="50"/>
      <c r="C17" s="61"/>
      <c r="D17" s="2"/>
    </row>
    <row r="18" spans="1:4" ht="15.5" x14ac:dyDescent="0.35">
      <c r="A18" s="66" t="s">
        <v>32</v>
      </c>
      <c r="B18" s="50"/>
      <c r="C18" s="61"/>
    </row>
    <row r="19" spans="1:4" x14ac:dyDescent="0.3">
      <c r="A19" s="60"/>
      <c r="B19" s="50"/>
      <c r="C19" s="61"/>
    </row>
    <row r="20" spans="1:4" ht="15.5" x14ac:dyDescent="0.35">
      <c r="A20" s="60"/>
      <c r="B20" s="54" t="s">
        <v>456</v>
      </c>
      <c r="C20" s="62"/>
    </row>
    <row r="21" spans="1:4" ht="15.5" x14ac:dyDescent="0.35">
      <c r="A21" s="60"/>
      <c r="B21" s="53" t="s">
        <v>446</v>
      </c>
      <c r="C21" s="63"/>
    </row>
    <row r="22" spans="1:4" ht="15.5" x14ac:dyDescent="0.35">
      <c r="A22" s="60"/>
      <c r="B22" s="55" t="s">
        <v>447</v>
      </c>
      <c r="C22" s="63"/>
    </row>
    <row r="23" spans="1:4" ht="15.5" x14ac:dyDescent="0.35">
      <c r="A23" s="60"/>
      <c r="B23" s="55" t="s">
        <v>448</v>
      </c>
      <c r="C23" s="63"/>
    </row>
    <row r="24" spans="1:4" ht="15.5" x14ac:dyDescent="0.35">
      <c r="A24" s="60"/>
      <c r="B24" s="56" t="s">
        <v>45</v>
      </c>
      <c r="C24" s="63"/>
    </row>
    <row r="25" spans="1:4" x14ac:dyDescent="0.3">
      <c r="A25" s="67"/>
      <c r="B25" s="68"/>
      <c r="C25" s="62"/>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87"/>
  <sheetViews>
    <sheetView zoomScaleNormal="100" workbookViewId="0">
      <selection activeCell="H13" sqref="H13"/>
    </sheetView>
  </sheetViews>
  <sheetFormatPr defaultColWidth="8.7265625" defaultRowHeight="15.5" x14ac:dyDescent="0.35"/>
  <cols>
    <col min="1" max="1" width="5.7265625" style="1" customWidth="1"/>
    <col min="2" max="2" width="26.54296875" style="2" bestFit="1" customWidth="1"/>
    <col min="3" max="3" width="34.453125" style="2" customWidth="1"/>
    <col min="4" max="4" width="22" style="5" customWidth="1"/>
    <col min="5" max="6" width="16.26953125" style="2" bestFit="1" customWidth="1"/>
    <col min="7" max="7" width="17.453125" style="2" bestFit="1" customWidth="1"/>
    <col min="8" max="8" width="14.453125" style="3" bestFit="1" customWidth="1"/>
    <col min="9" max="10" width="8.7265625" style="3"/>
    <col min="11" max="11" width="9.26953125" style="3" bestFit="1" customWidth="1"/>
    <col min="12" max="12" width="8.7265625" style="3"/>
    <col min="13" max="13" width="16.26953125" style="3" bestFit="1" customWidth="1"/>
    <col min="14" max="16384" width="8.7265625" style="3"/>
  </cols>
  <sheetData>
    <row r="1" spans="1:8" ht="15" customHeight="1" x14ac:dyDescent="0.35">
      <c r="A1" s="18"/>
      <c r="B1" s="19" t="s">
        <v>489</v>
      </c>
      <c r="C1" s="19" t="s">
        <v>483</v>
      </c>
      <c r="D1" s="19" t="s">
        <v>484</v>
      </c>
      <c r="E1" s="18"/>
      <c r="F1" s="18"/>
      <c r="G1" s="18"/>
      <c r="H1" s="18"/>
    </row>
    <row r="2" spans="1:8" ht="15" customHeight="1" x14ac:dyDescent="0.35">
      <c r="A2" s="18"/>
      <c r="B2" s="19" t="s">
        <v>39</v>
      </c>
      <c r="C2" s="18"/>
      <c r="D2" s="18"/>
      <c r="E2" s="18"/>
      <c r="F2" s="18"/>
      <c r="G2" s="18"/>
      <c r="H2" s="18"/>
    </row>
    <row r="3" spans="1:8" ht="15" customHeight="1" thickBot="1" x14ac:dyDescent="0.4">
      <c r="A3" s="18"/>
      <c r="B3" s="102" t="s">
        <v>441</v>
      </c>
      <c r="C3" s="103"/>
      <c r="D3" s="100"/>
      <c r="E3" s="99"/>
      <c r="F3" s="18"/>
      <c r="G3" s="99"/>
      <c r="H3" s="18"/>
    </row>
    <row r="4" spans="1:8" s="7" customFormat="1" ht="13" x14ac:dyDescent="0.3">
      <c r="A4" s="20"/>
      <c r="B4" s="21"/>
      <c r="C4" s="22" t="s">
        <v>0</v>
      </c>
      <c r="D4" s="22" t="s">
        <v>28</v>
      </c>
      <c r="E4" s="22" t="s">
        <v>29</v>
      </c>
      <c r="F4" s="22" t="s">
        <v>30</v>
      </c>
      <c r="G4" s="23" t="s">
        <v>31</v>
      </c>
      <c r="H4" s="20"/>
    </row>
    <row r="5" spans="1:8" s="7" customFormat="1" ht="13.5" thickBot="1" x14ac:dyDescent="0.35">
      <c r="A5" s="20"/>
      <c r="B5" s="8" t="s">
        <v>1</v>
      </c>
      <c r="C5" s="9" t="s">
        <v>2</v>
      </c>
      <c r="D5" s="10" t="s">
        <v>490</v>
      </c>
      <c r="E5" s="10" t="s">
        <v>491</v>
      </c>
      <c r="F5" s="10" t="s">
        <v>492</v>
      </c>
      <c r="G5" s="11" t="s">
        <v>493</v>
      </c>
      <c r="H5" s="20"/>
    </row>
    <row r="6" spans="1:8" s="7" customFormat="1" ht="13" x14ac:dyDescent="0.3">
      <c r="A6" s="20"/>
      <c r="B6" s="24">
        <v>1</v>
      </c>
      <c r="C6" s="25" t="s">
        <v>44</v>
      </c>
      <c r="D6" s="79">
        <f>C3+D45-D62</f>
        <v>0</v>
      </c>
      <c r="E6" s="79">
        <f>D6+E45-E62</f>
        <v>0</v>
      </c>
      <c r="F6" s="79">
        <f>E6+F45-F62</f>
        <v>0</v>
      </c>
      <c r="G6" s="79">
        <f>F6+G45-G62</f>
        <v>0</v>
      </c>
      <c r="H6" s="20"/>
    </row>
    <row r="7" spans="1:8" s="7" customFormat="1" ht="13" x14ac:dyDescent="0.3">
      <c r="A7" s="20"/>
      <c r="B7" s="27">
        <v>2</v>
      </c>
      <c r="C7" s="28" t="s">
        <v>3</v>
      </c>
      <c r="D7" s="29"/>
      <c r="E7" s="29"/>
      <c r="F7" s="29"/>
      <c r="G7" s="30"/>
      <c r="H7" s="20"/>
    </row>
    <row r="8" spans="1:8" s="7" customFormat="1" ht="13" x14ac:dyDescent="0.3">
      <c r="A8" s="20"/>
      <c r="B8" s="27">
        <v>6</v>
      </c>
      <c r="C8" s="28" t="s">
        <v>26</v>
      </c>
      <c r="D8" s="29"/>
      <c r="E8" s="29"/>
      <c r="F8" s="29"/>
      <c r="G8" s="30"/>
      <c r="H8" s="20"/>
    </row>
    <row r="9" spans="1:8" s="7" customFormat="1" ht="13" x14ac:dyDescent="0.3">
      <c r="A9" s="20"/>
      <c r="B9" s="27">
        <v>7</v>
      </c>
      <c r="C9" s="28" t="s">
        <v>26</v>
      </c>
      <c r="D9" s="29"/>
      <c r="E9" s="29"/>
      <c r="F9" s="29"/>
      <c r="G9" s="30"/>
      <c r="H9" s="20"/>
    </row>
    <row r="10" spans="1:8" s="7" customFormat="1" ht="13" x14ac:dyDescent="0.3">
      <c r="A10" s="20"/>
      <c r="B10" s="27">
        <v>8</v>
      </c>
      <c r="C10" s="28" t="s">
        <v>26</v>
      </c>
      <c r="D10" s="29"/>
      <c r="E10" s="29"/>
      <c r="F10" s="29"/>
      <c r="G10" s="30"/>
      <c r="H10" s="20"/>
    </row>
    <row r="11" spans="1:8" s="7" customFormat="1" ht="13" x14ac:dyDescent="0.3">
      <c r="A11" s="20"/>
      <c r="B11" s="27">
        <v>9</v>
      </c>
      <c r="C11" s="28" t="s">
        <v>4</v>
      </c>
      <c r="D11" s="29"/>
      <c r="E11" s="29"/>
      <c r="F11" s="29"/>
      <c r="G11" s="30"/>
      <c r="H11" s="20"/>
    </row>
    <row r="12" spans="1:8" s="7" customFormat="1" ht="13" x14ac:dyDescent="0.3">
      <c r="A12" s="20"/>
      <c r="B12" s="27">
        <v>10</v>
      </c>
      <c r="C12" s="28" t="s">
        <v>4</v>
      </c>
      <c r="D12" s="29"/>
      <c r="E12" s="29"/>
      <c r="F12" s="29"/>
      <c r="G12" s="30"/>
      <c r="H12" s="20"/>
    </row>
    <row r="13" spans="1:8" s="7" customFormat="1" ht="13" x14ac:dyDescent="0.3">
      <c r="A13" s="20"/>
      <c r="B13" s="27">
        <v>11</v>
      </c>
      <c r="C13" s="28" t="s">
        <v>4</v>
      </c>
      <c r="D13" s="29"/>
      <c r="E13" s="29"/>
      <c r="F13" s="29"/>
      <c r="G13" s="30"/>
      <c r="H13" s="20"/>
    </row>
    <row r="14" spans="1:8" s="7" customFormat="1" ht="13" x14ac:dyDescent="0.3">
      <c r="A14" s="20"/>
      <c r="B14" s="27">
        <v>12</v>
      </c>
      <c r="C14" s="28" t="s">
        <v>4</v>
      </c>
      <c r="D14" s="29"/>
      <c r="E14" s="29"/>
      <c r="F14" s="29"/>
      <c r="G14" s="30"/>
      <c r="H14" s="20"/>
    </row>
    <row r="15" spans="1:8" s="7" customFormat="1" ht="13" x14ac:dyDescent="0.3">
      <c r="A15" s="20"/>
      <c r="B15" s="27">
        <v>13</v>
      </c>
      <c r="C15" s="28" t="s">
        <v>4</v>
      </c>
      <c r="D15" s="29"/>
      <c r="E15" s="29"/>
      <c r="F15" s="29"/>
      <c r="G15" s="30"/>
      <c r="H15" s="20"/>
    </row>
    <row r="16" spans="1:8" s="7" customFormat="1" ht="13" x14ac:dyDescent="0.3">
      <c r="A16" s="20"/>
      <c r="B16" s="27">
        <v>14</v>
      </c>
      <c r="C16" s="28" t="s">
        <v>4</v>
      </c>
      <c r="D16" s="29"/>
      <c r="E16" s="29"/>
      <c r="F16" s="29"/>
      <c r="G16" s="30"/>
      <c r="H16" s="20"/>
    </row>
    <row r="17" spans="1:8" s="7" customFormat="1" ht="13" x14ac:dyDescent="0.3">
      <c r="A17" s="20"/>
      <c r="B17" s="27">
        <v>15</v>
      </c>
      <c r="C17" s="28" t="s">
        <v>4</v>
      </c>
      <c r="D17" s="29"/>
      <c r="E17" s="29"/>
      <c r="F17" s="29"/>
      <c r="G17" s="30"/>
      <c r="H17" s="20"/>
    </row>
    <row r="18" spans="1:8" s="7" customFormat="1" ht="26" x14ac:dyDescent="0.3">
      <c r="A18" s="20"/>
      <c r="B18" s="31">
        <v>16</v>
      </c>
      <c r="C18" s="32" t="s">
        <v>5</v>
      </c>
      <c r="D18" s="33">
        <f>SUM(D6:D17)</f>
        <v>0</v>
      </c>
      <c r="E18" s="33">
        <f>SUM(E6:E17)</f>
        <v>0</v>
      </c>
      <c r="F18" s="33">
        <f>SUM(F6:F17)</f>
        <v>0</v>
      </c>
      <c r="G18" s="34">
        <f>SUM(G6:G17)</f>
        <v>0</v>
      </c>
      <c r="H18" s="20"/>
    </row>
    <row r="19" spans="1:8" s="7" customFormat="1" ht="13" x14ac:dyDescent="0.3">
      <c r="A19" s="20"/>
      <c r="B19" s="27">
        <v>17</v>
      </c>
      <c r="C19" s="28"/>
      <c r="D19" s="29">
        <v>0</v>
      </c>
      <c r="E19" s="29"/>
      <c r="F19" s="29"/>
      <c r="G19" s="30"/>
      <c r="H19" s="20"/>
    </row>
    <row r="20" spans="1:8" s="7" customFormat="1" ht="13" x14ac:dyDescent="0.3">
      <c r="A20" s="20"/>
      <c r="B20" s="27">
        <v>18</v>
      </c>
      <c r="C20" s="29"/>
      <c r="D20" s="29">
        <v>0</v>
      </c>
      <c r="E20" s="29"/>
      <c r="F20" s="29"/>
      <c r="G20" s="30"/>
      <c r="H20" s="20"/>
    </row>
    <row r="21" spans="1:8" s="7" customFormat="1" ht="13" x14ac:dyDescent="0.3">
      <c r="A21" s="20"/>
      <c r="B21" s="27">
        <v>19</v>
      </c>
      <c r="C21" s="28"/>
      <c r="D21" s="29">
        <v>0</v>
      </c>
      <c r="E21" s="29"/>
      <c r="F21" s="29"/>
      <c r="G21" s="30"/>
      <c r="H21" s="20"/>
    </row>
    <row r="22" spans="1:8" s="7" customFormat="1" ht="13" x14ac:dyDescent="0.3">
      <c r="A22" s="20"/>
      <c r="B22" s="27">
        <v>20</v>
      </c>
      <c r="C22" s="28"/>
      <c r="D22" s="29">
        <v>0</v>
      </c>
      <c r="E22" s="29"/>
      <c r="F22" s="29"/>
      <c r="G22" s="30"/>
      <c r="H22" s="20"/>
    </row>
    <row r="23" spans="1:8" s="7" customFormat="1" ht="13" x14ac:dyDescent="0.3">
      <c r="A23" s="20"/>
      <c r="B23" s="27">
        <v>21</v>
      </c>
      <c r="C23" s="28"/>
      <c r="D23" s="29">
        <v>0</v>
      </c>
      <c r="E23" s="29"/>
      <c r="F23" s="29"/>
      <c r="G23" s="30"/>
      <c r="H23" s="20"/>
    </row>
    <row r="24" spans="1:8" s="7" customFormat="1" ht="13" x14ac:dyDescent="0.3">
      <c r="A24" s="20"/>
      <c r="B24" s="27">
        <v>22</v>
      </c>
      <c r="C24" s="28"/>
      <c r="D24" s="29"/>
      <c r="E24" s="29"/>
      <c r="F24" s="29"/>
      <c r="G24" s="30"/>
      <c r="H24" s="20"/>
    </row>
    <row r="25" spans="1:8" s="7" customFormat="1" ht="13" x14ac:dyDescent="0.3">
      <c r="A25" s="20"/>
      <c r="B25" s="27">
        <v>23</v>
      </c>
      <c r="C25" s="28"/>
      <c r="D25" s="29"/>
      <c r="E25" s="29"/>
      <c r="F25" s="29"/>
      <c r="G25" s="30"/>
      <c r="H25" s="20"/>
    </row>
    <row r="26" spans="1:8" s="7" customFormat="1" ht="13" x14ac:dyDescent="0.3">
      <c r="A26" s="20"/>
      <c r="B26" s="27">
        <v>24</v>
      </c>
      <c r="C26" s="28"/>
      <c r="D26" s="29"/>
      <c r="E26" s="29"/>
      <c r="F26" s="29"/>
      <c r="G26" s="30"/>
      <c r="H26" s="20"/>
    </row>
    <row r="27" spans="1:8" s="7" customFormat="1" ht="13" x14ac:dyDescent="0.3">
      <c r="A27" s="20"/>
      <c r="B27" s="27">
        <v>25</v>
      </c>
      <c r="C27" s="28"/>
      <c r="D27" s="29"/>
      <c r="E27" s="29"/>
      <c r="F27" s="29"/>
      <c r="G27" s="30"/>
      <c r="H27" s="20"/>
    </row>
    <row r="28" spans="1:8" s="7" customFormat="1" ht="26" x14ac:dyDescent="0.3">
      <c r="A28" s="20"/>
      <c r="B28" s="27">
        <v>26</v>
      </c>
      <c r="C28" s="35" t="s">
        <v>24</v>
      </c>
      <c r="D28" s="36">
        <f>SUM(D19:D27)</f>
        <v>0</v>
      </c>
      <c r="E28" s="36">
        <f>SUM(E19:E27)</f>
        <v>0</v>
      </c>
      <c r="F28" s="36">
        <f>SUM(F19:F27)</f>
        <v>0</v>
      </c>
      <c r="G28" s="37">
        <f>SUM(G19:G27)</f>
        <v>0</v>
      </c>
      <c r="H28" s="20"/>
    </row>
    <row r="29" spans="1:8" s="7" customFormat="1" ht="26.5" thickBot="1" x14ac:dyDescent="0.35">
      <c r="A29" s="20"/>
      <c r="B29" s="38">
        <v>27</v>
      </c>
      <c r="C29" s="39" t="s">
        <v>6</v>
      </c>
      <c r="D29" s="74">
        <f>D18-D28</f>
        <v>0</v>
      </c>
      <c r="E29" s="74">
        <f>E18-E28</f>
        <v>0</v>
      </c>
      <c r="F29" s="74">
        <f>F18-F28</f>
        <v>0</v>
      </c>
      <c r="G29" s="75">
        <f>G18-G28</f>
        <v>0</v>
      </c>
      <c r="H29" s="20"/>
    </row>
    <row r="30" spans="1:8" s="7" customFormat="1" ht="13.5" thickBot="1" x14ac:dyDescent="0.35">
      <c r="A30" s="20"/>
      <c r="B30" s="105"/>
      <c r="C30" s="106" t="s">
        <v>444</v>
      </c>
      <c r="D30" s="107">
        <f>D18+D28</f>
        <v>0</v>
      </c>
      <c r="E30" s="107">
        <f t="shared" ref="E30:G30" si="0">E18+E28</f>
        <v>0</v>
      </c>
      <c r="F30" s="107">
        <f t="shared" si="0"/>
        <v>0</v>
      </c>
      <c r="G30" s="107">
        <f t="shared" si="0"/>
        <v>0</v>
      </c>
      <c r="H30" s="20"/>
    </row>
    <row r="31" spans="1:8" s="7" customFormat="1" ht="13.5" thickTop="1" x14ac:dyDescent="0.3">
      <c r="A31" s="20"/>
      <c r="B31" s="20"/>
      <c r="C31" s="20" t="s">
        <v>46</v>
      </c>
      <c r="D31" s="77">
        <f>D6-C3</f>
        <v>0</v>
      </c>
      <c r="E31" s="77">
        <f>E30-D30</f>
        <v>0</v>
      </c>
      <c r="F31" s="77">
        <f>F30-E30</f>
        <v>0</v>
      </c>
      <c r="G31" s="77" t="str">
        <f>IF(G29=0,"",G29-F29)</f>
        <v/>
      </c>
      <c r="H31" s="20"/>
    </row>
    <row r="32" spans="1:8" s="7" customFormat="1" ht="13" x14ac:dyDescent="0.3">
      <c r="A32" s="20"/>
      <c r="B32" s="20"/>
      <c r="C32" s="20"/>
      <c r="D32" s="20"/>
      <c r="E32" s="20"/>
      <c r="F32" s="20"/>
      <c r="G32" s="20"/>
      <c r="H32" s="20"/>
    </row>
    <row r="33" spans="1:12" s="7" customFormat="1" ht="13" x14ac:dyDescent="0.3">
      <c r="A33" s="20"/>
      <c r="B33" s="40"/>
      <c r="C33" s="40" t="s">
        <v>33</v>
      </c>
      <c r="D33" s="40" t="s">
        <v>28</v>
      </c>
      <c r="E33" s="40" t="s">
        <v>29</v>
      </c>
      <c r="F33" s="40" t="s">
        <v>30</v>
      </c>
      <c r="G33" s="40" t="s">
        <v>31</v>
      </c>
      <c r="H33" s="20"/>
    </row>
    <row r="34" spans="1:12" s="7" customFormat="1" ht="13" x14ac:dyDescent="0.3">
      <c r="A34" s="20"/>
      <c r="B34" s="13" t="s">
        <v>1</v>
      </c>
      <c r="C34" s="14" t="s">
        <v>2</v>
      </c>
      <c r="D34" s="15" t="s">
        <v>34</v>
      </c>
      <c r="E34" s="15" t="s">
        <v>35</v>
      </c>
      <c r="F34" s="15" t="s">
        <v>36</v>
      </c>
      <c r="G34" s="15" t="s">
        <v>37</v>
      </c>
      <c r="H34" s="17" t="s">
        <v>38</v>
      </c>
    </row>
    <row r="35" spans="1:12" s="7" customFormat="1" ht="13" x14ac:dyDescent="0.3">
      <c r="A35" s="20"/>
      <c r="B35" s="41">
        <v>1</v>
      </c>
      <c r="C35" s="42" t="s">
        <v>7</v>
      </c>
      <c r="D35" s="26"/>
      <c r="E35" s="43"/>
      <c r="F35" s="44"/>
      <c r="G35" s="45"/>
      <c r="H35" s="26">
        <f>SUM(D35:G35)</f>
        <v>0</v>
      </c>
    </row>
    <row r="36" spans="1:12" s="7" customFormat="1" ht="13" x14ac:dyDescent="0.3">
      <c r="A36" s="20"/>
      <c r="B36" s="46">
        <v>2</v>
      </c>
      <c r="C36" s="47" t="s">
        <v>8</v>
      </c>
      <c r="D36" s="29"/>
      <c r="E36" s="48"/>
      <c r="F36" s="29"/>
      <c r="G36" s="36"/>
      <c r="H36" s="26">
        <f t="shared" ref="H36:H62" si="1">SUM(D36:G36)</f>
        <v>0</v>
      </c>
    </row>
    <row r="37" spans="1:12" s="7" customFormat="1" ht="13" x14ac:dyDescent="0.3">
      <c r="A37" s="20"/>
      <c r="B37" s="46">
        <v>3</v>
      </c>
      <c r="C37" s="47" t="s">
        <v>9</v>
      </c>
      <c r="D37" s="28"/>
      <c r="E37" s="48"/>
      <c r="F37" s="28"/>
      <c r="G37" s="36"/>
      <c r="H37" s="26">
        <f t="shared" si="1"/>
        <v>0</v>
      </c>
    </row>
    <row r="38" spans="1:12" s="7" customFormat="1" ht="13" x14ac:dyDescent="0.3">
      <c r="A38" s="20"/>
      <c r="B38" s="46">
        <v>4</v>
      </c>
      <c r="C38" s="47" t="s">
        <v>10</v>
      </c>
      <c r="D38" s="28"/>
      <c r="E38" s="48"/>
      <c r="F38" s="28"/>
      <c r="G38" s="36"/>
      <c r="H38" s="26">
        <f t="shared" si="1"/>
        <v>0</v>
      </c>
    </row>
    <row r="39" spans="1:12" s="7" customFormat="1" ht="13" x14ac:dyDescent="0.3">
      <c r="A39" s="20"/>
      <c r="B39" s="46">
        <v>5</v>
      </c>
      <c r="C39" s="47" t="s">
        <v>11</v>
      </c>
      <c r="D39" s="28"/>
      <c r="E39" s="48"/>
      <c r="F39" s="28"/>
      <c r="G39" s="36"/>
      <c r="H39" s="26">
        <f t="shared" si="1"/>
        <v>0</v>
      </c>
    </row>
    <row r="40" spans="1:12" s="7" customFormat="1" ht="13" x14ac:dyDescent="0.3">
      <c r="A40" s="20"/>
      <c r="B40" s="46">
        <v>6</v>
      </c>
      <c r="C40" s="47" t="s">
        <v>23</v>
      </c>
      <c r="D40" s="28"/>
      <c r="E40" s="48"/>
      <c r="F40" s="28"/>
      <c r="G40" s="36"/>
      <c r="H40" s="29">
        <f t="shared" si="1"/>
        <v>0</v>
      </c>
    </row>
    <row r="41" spans="1:12" s="7" customFormat="1" ht="13" x14ac:dyDescent="0.3">
      <c r="A41" s="20"/>
      <c r="B41" s="46">
        <v>7</v>
      </c>
      <c r="C41" s="47" t="s">
        <v>27</v>
      </c>
      <c r="D41" s="29"/>
      <c r="E41" s="48"/>
      <c r="F41" s="36"/>
      <c r="G41" s="36"/>
      <c r="H41" s="29">
        <f t="shared" si="1"/>
        <v>0</v>
      </c>
    </row>
    <row r="42" spans="1:12" s="7" customFormat="1" ht="13" x14ac:dyDescent="0.3">
      <c r="A42" s="20"/>
      <c r="B42" s="46">
        <v>8</v>
      </c>
      <c r="C42" s="47" t="s">
        <v>485</v>
      </c>
      <c r="D42" s="28"/>
      <c r="E42" s="48"/>
      <c r="F42" s="28"/>
      <c r="G42" s="36"/>
      <c r="H42" s="29">
        <f t="shared" si="1"/>
        <v>0</v>
      </c>
    </row>
    <row r="43" spans="1:12" s="7" customFormat="1" ht="13" x14ac:dyDescent="0.3">
      <c r="A43" s="20"/>
      <c r="B43" s="46">
        <v>9</v>
      </c>
      <c r="C43" s="47" t="s">
        <v>486</v>
      </c>
      <c r="D43" s="28"/>
      <c r="E43" s="48"/>
      <c r="F43" s="28"/>
      <c r="G43" s="36"/>
      <c r="H43" s="29">
        <f t="shared" si="1"/>
        <v>0</v>
      </c>
    </row>
    <row r="44" spans="1:12" s="7" customFormat="1" ht="13" x14ac:dyDescent="0.3">
      <c r="A44" s="20"/>
      <c r="B44" s="46">
        <v>10</v>
      </c>
      <c r="C44" s="47" t="s">
        <v>486</v>
      </c>
      <c r="D44" s="28"/>
      <c r="E44" s="48"/>
      <c r="F44" s="28"/>
      <c r="G44" s="36"/>
      <c r="H44" s="29">
        <f t="shared" si="1"/>
        <v>0</v>
      </c>
    </row>
    <row r="45" spans="1:12" s="7" customFormat="1" ht="26" x14ac:dyDescent="0.3">
      <c r="A45" s="20"/>
      <c r="B45" s="69">
        <v>11</v>
      </c>
      <c r="C45" s="70" t="s">
        <v>19</v>
      </c>
      <c r="D45" s="71">
        <f>SUM(D35:D44)</f>
        <v>0</v>
      </c>
      <c r="E45" s="71">
        <f>SUM(E35:E44)</f>
        <v>0</v>
      </c>
      <c r="F45" s="71">
        <f t="shared" ref="F45:G45" si="2">SUM(F35:F44)</f>
        <v>0</v>
      </c>
      <c r="G45" s="71">
        <f t="shared" si="2"/>
        <v>0</v>
      </c>
      <c r="H45" s="72">
        <f t="shared" si="1"/>
        <v>0</v>
      </c>
    </row>
    <row r="46" spans="1:12" s="7" customFormat="1" ht="13" x14ac:dyDescent="0.3">
      <c r="A46" s="20"/>
      <c r="B46" s="46" t="s">
        <v>12</v>
      </c>
      <c r="C46" s="35" t="s">
        <v>18</v>
      </c>
      <c r="D46" s="49"/>
      <c r="E46" s="48"/>
      <c r="F46" s="76"/>
      <c r="G46" s="76"/>
      <c r="H46" s="28"/>
    </row>
    <row r="47" spans="1:12" s="7" customFormat="1" ht="13" x14ac:dyDescent="0.3">
      <c r="A47" s="20"/>
      <c r="B47" s="46">
        <v>12</v>
      </c>
      <c r="C47" s="47" t="s">
        <v>13</v>
      </c>
      <c r="D47" s="36"/>
      <c r="E47" s="36"/>
      <c r="F47" s="76"/>
      <c r="G47" s="76"/>
      <c r="H47" s="29">
        <f t="shared" si="1"/>
        <v>0</v>
      </c>
      <c r="L47" s="7" t="s">
        <v>12</v>
      </c>
    </row>
    <row r="48" spans="1:12" s="7" customFormat="1" ht="13" x14ac:dyDescent="0.3">
      <c r="A48" s="20"/>
      <c r="B48" s="46">
        <v>13</v>
      </c>
      <c r="C48" s="47" t="s">
        <v>445</v>
      </c>
      <c r="D48" s="36"/>
      <c r="E48" s="36"/>
      <c r="F48" s="76"/>
      <c r="G48" s="76"/>
      <c r="H48" s="29">
        <f t="shared" si="1"/>
        <v>0</v>
      </c>
    </row>
    <row r="49" spans="1:11" s="7" customFormat="1" ht="13" x14ac:dyDescent="0.3">
      <c r="A49" s="20"/>
      <c r="B49" s="46">
        <v>14</v>
      </c>
      <c r="C49" s="47" t="s">
        <v>14</v>
      </c>
      <c r="D49" s="36"/>
      <c r="E49" s="36"/>
      <c r="F49" s="76"/>
      <c r="G49" s="76"/>
      <c r="H49" s="29">
        <f t="shared" si="1"/>
        <v>0</v>
      </c>
    </row>
    <row r="50" spans="1:11" s="7" customFormat="1" ht="13" x14ac:dyDescent="0.3">
      <c r="A50" s="20"/>
      <c r="B50" s="46">
        <v>15</v>
      </c>
      <c r="C50" s="47" t="s">
        <v>15</v>
      </c>
      <c r="D50" s="36"/>
      <c r="E50" s="36"/>
      <c r="F50" s="76"/>
      <c r="G50" s="76"/>
      <c r="H50" s="29">
        <f t="shared" si="1"/>
        <v>0</v>
      </c>
    </row>
    <row r="51" spans="1:11" s="7" customFormat="1" ht="13" x14ac:dyDescent="0.3">
      <c r="A51" s="20"/>
      <c r="B51" s="46">
        <v>17</v>
      </c>
      <c r="C51" s="47" t="s">
        <v>16</v>
      </c>
      <c r="D51" s="36"/>
      <c r="E51" s="36"/>
      <c r="F51" s="76"/>
      <c r="G51" s="76"/>
      <c r="H51" s="29">
        <f t="shared" si="1"/>
        <v>0</v>
      </c>
    </row>
    <row r="52" spans="1:11" s="7" customFormat="1" ht="13" x14ac:dyDescent="0.3">
      <c r="A52" s="20"/>
      <c r="B52" s="46">
        <v>18</v>
      </c>
      <c r="C52" s="47" t="s">
        <v>17</v>
      </c>
      <c r="D52" s="36"/>
      <c r="E52" s="36"/>
      <c r="F52" s="76"/>
      <c r="G52" s="76"/>
      <c r="H52" s="29">
        <f t="shared" si="1"/>
        <v>0</v>
      </c>
    </row>
    <row r="53" spans="1:11" s="7" customFormat="1" ht="13" x14ac:dyDescent="0.3">
      <c r="A53" s="20"/>
      <c r="B53" s="46">
        <v>19</v>
      </c>
      <c r="C53" s="47" t="s">
        <v>487</v>
      </c>
      <c r="D53" s="36"/>
      <c r="E53" s="36"/>
      <c r="F53" s="76"/>
      <c r="G53" s="76"/>
      <c r="H53" s="29">
        <f t="shared" si="1"/>
        <v>0</v>
      </c>
    </row>
    <row r="54" spans="1:11" s="7" customFormat="1" ht="13" x14ac:dyDescent="0.3">
      <c r="A54" s="20"/>
      <c r="B54" s="46">
        <v>20</v>
      </c>
      <c r="C54" s="47" t="s">
        <v>43</v>
      </c>
      <c r="D54" s="36"/>
      <c r="E54" s="36"/>
      <c r="F54" s="76"/>
      <c r="G54" s="76"/>
      <c r="H54" s="29">
        <f t="shared" si="1"/>
        <v>0</v>
      </c>
    </row>
    <row r="55" spans="1:11" s="7" customFormat="1" ht="13" x14ac:dyDescent="0.3">
      <c r="A55" s="20"/>
      <c r="B55" s="46">
        <v>22</v>
      </c>
      <c r="C55" s="47" t="s">
        <v>488</v>
      </c>
      <c r="D55" s="36"/>
      <c r="E55" s="36"/>
      <c r="F55" s="76"/>
      <c r="G55" s="76"/>
      <c r="H55" s="29">
        <f t="shared" si="1"/>
        <v>0</v>
      </c>
      <c r="K55" s="80"/>
    </row>
    <row r="56" spans="1:11" s="7" customFormat="1" ht="13" x14ac:dyDescent="0.3">
      <c r="A56" s="20"/>
      <c r="B56" s="46">
        <v>23</v>
      </c>
      <c r="C56" s="47" t="s">
        <v>22</v>
      </c>
      <c r="D56" s="36"/>
      <c r="E56" s="36"/>
      <c r="F56" s="76"/>
      <c r="G56" s="76"/>
      <c r="H56" s="29">
        <f t="shared" si="1"/>
        <v>0</v>
      </c>
      <c r="K56" s="80"/>
    </row>
    <row r="57" spans="1:11" s="7" customFormat="1" ht="13" x14ac:dyDescent="0.3">
      <c r="A57" s="20"/>
      <c r="B57" s="46">
        <v>24</v>
      </c>
      <c r="C57" s="47" t="s">
        <v>47</v>
      </c>
      <c r="D57" s="36"/>
      <c r="E57" s="36"/>
      <c r="F57" s="76"/>
      <c r="G57" s="76"/>
      <c r="H57" s="29">
        <f t="shared" si="1"/>
        <v>0</v>
      </c>
      <c r="K57" s="80"/>
    </row>
    <row r="58" spans="1:11" s="7" customFormat="1" ht="13" x14ac:dyDescent="0.3">
      <c r="A58" s="20"/>
      <c r="B58" s="46">
        <v>25</v>
      </c>
      <c r="C58" s="47" t="s">
        <v>442</v>
      </c>
      <c r="D58" s="36"/>
      <c r="E58" s="36"/>
      <c r="F58" s="76"/>
      <c r="G58" s="76"/>
      <c r="H58" s="29">
        <f t="shared" si="1"/>
        <v>0</v>
      </c>
    </row>
    <row r="59" spans="1:11" s="7" customFormat="1" ht="13" x14ac:dyDescent="0.3">
      <c r="A59" s="20"/>
      <c r="B59" s="46">
        <v>26</v>
      </c>
      <c r="C59" s="47" t="s">
        <v>443</v>
      </c>
      <c r="D59" s="36"/>
      <c r="E59" s="36"/>
      <c r="F59" s="76"/>
      <c r="G59" s="76"/>
      <c r="H59" s="29">
        <f t="shared" si="1"/>
        <v>0</v>
      </c>
    </row>
    <row r="60" spans="1:11" s="7" customFormat="1" ht="13" x14ac:dyDescent="0.3">
      <c r="A60" s="20"/>
      <c r="B60" s="46">
        <v>27</v>
      </c>
      <c r="C60" s="47" t="s">
        <v>25</v>
      </c>
      <c r="D60" s="36"/>
      <c r="E60" s="36"/>
      <c r="F60" s="76"/>
      <c r="G60" s="76"/>
      <c r="H60" s="29">
        <f t="shared" si="1"/>
        <v>0</v>
      </c>
    </row>
    <row r="61" spans="1:11" s="7" customFormat="1" ht="13" x14ac:dyDescent="0.3">
      <c r="A61" s="20"/>
      <c r="B61" s="46">
        <v>28</v>
      </c>
      <c r="C61" s="47" t="s">
        <v>48</v>
      </c>
      <c r="D61" s="36"/>
      <c r="E61" s="36"/>
      <c r="F61" s="76"/>
      <c r="G61" s="76"/>
      <c r="H61" s="29">
        <f t="shared" si="1"/>
        <v>0</v>
      </c>
    </row>
    <row r="62" spans="1:11" s="7" customFormat="1" ht="26" x14ac:dyDescent="0.3">
      <c r="A62" s="20"/>
      <c r="B62" s="69">
        <v>29</v>
      </c>
      <c r="C62" s="70" t="s">
        <v>20</v>
      </c>
      <c r="D62" s="71">
        <f>SUM(D47:D61)</f>
        <v>0</v>
      </c>
      <c r="E62" s="71">
        <f t="shared" ref="E62:G62" si="3">SUM(E47:E61)</f>
        <v>0</v>
      </c>
      <c r="F62" s="71">
        <f t="shared" si="3"/>
        <v>0</v>
      </c>
      <c r="G62" s="71">
        <f t="shared" si="3"/>
        <v>0</v>
      </c>
      <c r="H62" s="72">
        <f t="shared" si="1"/>
        <v>0</v>
      </c>
    </row>
    <row r="63" spans="1:11" s="7" customFormat="1" ht="13" x14ac:dyDescent="0.3">
      <c r="A63" s="20"/>
      <c r="B63" s="46"/>
      <c r="C63" s="73"/>
      <c r="D63" s="28"/>
      <c r="E63" s="48"/>
      <c r="F63" s="28"/>
      <c r="G63" s="28"/>
      <c r="H63" s="28"/>
    </row>
    <row r="64" spans="1:11" s="7" customFormat="1" ht="26" x14ac:dyDescent="0.3">
      <c r="A64" s="20"/>
      <c r="B64" s="69">
        <v>29</v>
      </c>
      <c r="C64" s="70" t="s">
        <v>21</v>
      </c>
      <c r="D64" s="71">
        <f>D45-D62</f>
        <v>0</v>
      </c>
      <c r="E64" s="71">
        <f>SUM(E45-E62)</f>
        <v>0</v>
      </c>
      <c r="F64" s="71">
        <f>SUM(F45-F62)</f>
        <v>0</v>
      </c>
      <c r="G64" s="71">
        <f>SUM(G45-G62)</f>
        <v>0</v>
      </c>
      <c r="H64" s="72">
        <f>SUM(H45-H62)</f>
        <v>0</v>
      </c>
    </row>
    <row r="65" spans="1:8" ht="15" customHeight="1" thickBot="1" x14ac:dyDescent="0.4">
      <c r="A65" s="3"/>
      <c r="C65" s="81" t="s">
        <v>49</v>
      </c>
      <c r="D65" s="104">
        <f>D64-D31</f>
        <v>0</v>
      </c>
      <c r="E65" s="82">
        <f>E64-E31</f>
        <v>0</v>
      </c>
      <c r="F65" s="82">
        <f t="shared" ref="F65" si="4">F64-F31</f>
        <v>0</v>
      </c>
      <c r="G65" s="82"/>
      <c r="H65" s="83"/>
    </row>
    <row r="66" spans="1:8" ht="15" customHeight="1" thickTop="1" x14ac:dyDescent="0.35">
      <c r="A66" s="3"/>
      <c r="D66" s="2"/>
      <c r="F66" s="78"/>
      <c r="H66" s="2"/>
    </row>
    <row r="67" spans="1:8" ht="15" customHeight="1" x14ac:dyDescent="0.35">
      <c r="A67" s="3"/>
      <c r="D67" s="2"/>
      <c r="H67" s="2"/>
    </row>
    <row r="68" spans="1:8" ht="15" customHeight="1" x14ac:dyDescent="0.35">
      <c r="A68" s="3"/>
      <c r="D68" s="2"/>
    </row>
    <row r="69" spans="1:8" ht="15" customHeight="1" x14ac:dyDescent="0.35">
      <c r="A69" s="3"/>
      <c r="D69" s="2"/>
    </row>
    <row r="70" spans="1:8" ht="15" customHeight="1" x14ac:dyDescent="0.35">
      <c r="A70" s="3"/>
      <c r="D70" s="2"/>
    </row>
    <row r="71" spans="1:8" ht="15" customHeight="1" x14ac:dyDescent="0.35">
      <c r="A71" s="3"/>
      <c r="D71" s="2"/>
    </row>
    <row r="72" spans="1:8" ht="15" customHeight="1" x14ac:dyDescent="0.35">
      <c r="A72" s="3"/>
      <c r="D72" s="2"/>
    </row>
    <row r="73" spans="1:8" ht="15" customHeight="1" x14ac:dyDescent="0.35">
      <c r="A73" s="3"/>
      <c r="D73" s="2"/>
    </row>
    <row r="74" spans="1:8" ht="15" customHeight="1" x14ac:dyDescent="0.35">
      <c r="A74" s="3"/>
      <c r="D74" s="2"/>
    </row>
    <row r="75" spans="1:8" ht="15" customHeight="1" x14ac:dyDescent="0.35">
      <c r="A75" s="3"/>
      <c r="D75" s="2"/>
    </row>
    <row r="76" spans="1:8" ht="15" customHeight="1" x14ac:dyDescent="0.35">
      <c r="A76" s="3"/>
      <c r="D76" s="2"/>
    </row>
    <row r="77" spans="1:8" ht="15" customHeight="1" x14ac:dyDescent="0.35">
      <c r="A77" s="3"/>
      <c r="D77" s="2"/>
    </row>
    <row r="78" spans="1:8" ht="15" customHeight="1" x14ac:dyDescent="0.35">
      <c r="A78" s="3"/>
      <c r="D78" s="2"/>
    </row>
    <row r="79" spans="1:8" ht="15" customHeight="1" x14ac:dyDescent="0.35">
      <c r="A79" s="3"/>
      <c r="D79" s="2"/>
    </row>
    <row r="80" spans="1:8" ht="15" customHeight="1" x14ac:dyDescent="0.35">
      <c r="A80" s="3"/>
      <c r="D80" s="2"/>
    </row>
    <row r="81" spans="1:4" ht="15" customHeight="1" x14ac:dyDescent="0.35">
      <c r="A81" s="3"/>
      <c r="D81" s="2"/>
    </row>
    <row r="82" spans="1:4" ht="15" customHeight="1" x14ac:dyDescent="0.35">
      <c r="A82" s="3"/>
      <c r="D82" s="2"/>
    </row>
    <row r="83" spans="1:4" x14ac:dyDescent="0.35">
      <c r="A83" s="3"/>
      <c r="D83" s="4"/>
    </row>
    <row r="84" spans="1:4" x14ac:dyDescent="0.35">
      <c r="A84" s="3"/>
      <c r="D84" s="4"/>
    </row>
    <row r="85" spans="1:4" x14ac:dyDescent="0.35">
      <c r="A85" s="3"/>
      <c r="D85" s="4"/>
    </row>
    <row r="86" spans="1:4" x14ac:dyDescent="0.35">
      <c r="A86" s="3"/>
      <c r="D86" s="4"/>
    </row>
    <row r="87" spans="1:4" x14ac:dyDescent="0.35">
      <c r="A87" s="3"/>
      <c r="D87" s="4"/>
    </row>
  </sheetData>
  <printOptions horizontalCentered="1"/>
  <pageMargins left="0.5" right="0.5" top="0.75" bottom="0.25" header="0" footer="0"/>
  <pageSetup scale="60" orientation="portrait" horizontalDpi="300" verticalDpi="300" r:id="rId1"/>
  <headerFooter scaleWithDoc="0" alignWithMargins="0">
    <oddFooter>&amp;CAsset and Budget Report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D27"/>
  <sheetViews>
    <sheetView showGridLines="0" zoomScale="70" zoomScaleNormal="70" workbookViewId="0">
      <selection activeCell="G19" sqref="G19"/>
    </sheetView>
  </sheetViews>
  <sheetFormatPr defaultColWidth="9.26953125" defaultRowHeight="13" x14ac:dyDescent="0.3"/>
  <cols>
    <col min="1" max="1" width="12.26953125" style="20" bestFit="1" customWidth="1"/>
    <col min="2" max="2" width="21.26953125" style="20" customWidth="1"/>
    <col min="3" max="3" width="22.453125" style="90" customWidth="1"/>
    <col min="4" max="4" width="48.26953125" style="20" customWidth="1"/>
    <col min="5" max="16384" width="9.26953125" style="20"/>
  </cols>
  <sheetData>
    <row r="2" spans="2:4" ht="21" x14ac:dyDescent="0.5">
      <c r="C2" s="121" t="s">
        <v>50</v>
      </c>
      <c r="D2" s="121"/>
    </row>
    <row r="3" spans="2:4" ht="18.5" x14ac:dyDescent="0.45">
      <c r="C3" s="122" t="s">
        <v>438</v>
      </c>
      <c r="D3" s="122"/>
    </row>
    <row r="5" spans="2:4" ht="15.5" x14ac:dyDescent="0.35">
      <c r="B5" s="88" t="s">
        <v>54</v>
      </c>
      <c r="C5" s="88" t="s">
        <v>51</v>
      </c>
      <c r="D5" s="89" t="s">
        <v>52</v>
      </c>
    </row>
    <row r="6" spans="2:4" ht="15.5" x14ac:dyDescent="0.35">
      <c r="C6" s="84"/>
      <c r="D6" s="85"/>
    </row>
    <row r="7" spans="2:4" ht="15.5" x14ac:dyDescent="0.35">
      <c r="C7" s="84"/>
      <c r="D7" s="85"/>
    </row>
    <row r="8" spans="2:4" ht="15.5" x14ac:dyDescent="0.35">
      <c r="C8" s="84"/>
      <c r="D8" s="85"/>
    </row>
    <row r="9" spans="2:4" ht="16" thickBot="1" x14ac:dyDescent="0.4">
      <c r="B9" s="94" t="s">
        <v>55</v>
      </c>
      <c r="C9" s="92">
        <f>SUM(C6:C8)</f>
        <v>0</v>
      </c>
      <c r="D9" s="93"/>
    </row>
    <row r="10" spans="2:4" ht="16" thickTop="1" x14ac:dyDescent="0.35">
      <c r="C10" s="84"/>
      <c r="D10" s="90"/>
    </row>
    <row r="11" spans="2:4" ht="15.5" x14ac:dyDescent="0.35">
      <c r="B11" s="88" t="s">
        <v>53</v>
      </c>
      <c r="C11" s="88" t="s">
        <v>51</v>
      </c>
      <c r="D11" s="89" t="s">
        <v>52</v>
      </c>
    </row>
    <row r="12" spans="2:4" ht="15.5" x14ac:dyDescent="0.35">
      <c r="C12" s="86"/>
      <c r="D12" s="85"/>
    </row>
    <row r="13" spans="2:4" ht="15.5" x14ac:dyDescent="0.35">
      <c r="C13" s="84"/>
      <c r="D13" s="85"/>
    </row>
    <row r="14" spans="2:4" ht="15.5" x14ac:dyDescent="0.35">
      <c r="C14" s="84"/>
      <c r="D14" s="85"/>
    </row>
    <row r="15" spans="2:4" ht="15.5" x14ac:dyDescent="0.35">
      <c r="C15" s="84"/>
      <c r="D15" s="85"/>
    </row>
    <row r="16" spans="2:4" ht="15.5" x14ac:dyDescent="0.35">
      <c r="C16" s="84"/>
      <c r="D16" s="85"/>
    </row>
    <row r="17" spans="2:4" ht="15.5" x14ac:dyDescent="0.35">
      <c r="C17" s="84"/>
      <c r="D17" s="85"/>
    </row>
    <row r="18" spans="2:4" ht="15.5" x14ac:dyDescent="0.35">
      <c r="C18" s="84"/>
      <c r="D18" s="85"/>
    </row>
    <row r="19" spans="2:4" ht="15.5" x14ac:dyDescent="0.35">
      <c r="C19" s="84"/>
      <c r="D19" s="85"/>
    </row>
    <row r="20" spans="2:4" ht="15.5" x14ac:dyDescent="0.35">
      <c r="C20" s="84"/>
      <c r="D20" s="85"/>
    </row>
    <row r="21" spans="2:4" ht="15.5" x14ac:dyDescent="0.35">
      <c r="C21" s="84"/>
      <c r="D21" s="85"/>
    </row>
    <row r="22" spans="2:4" ht="16" thickBot="1" x14ac:dyDescent="0.4">
      <c r="B22" s="92" t="s">
        <v>56</v>
      </c>
      <c r="C22" s="92">
        <f>SUM(C12:C21)</f>
        <v>0</v>
      </c>
      <c r="D22" s="93"/>
    </row>
    <row r="23" spans="2:4" ht="13.5" thickTop="1" x14ac:dyDescent="0.3">
      <c r="C23" s="91"/>
    </row>
    <row r="24" spans="2:4" ht="15.5" x14ac:dyDescent="0.35">
      <c r="B24" s="87" t="s">
        <v>57</v>
      </c>
      <c r="C24" s="95">
        <f>C9-C22</f>
        <v>0</v>
      </c>
    </row>
    <row r="26" spans="2:4" x14ac:dyDescent="0.3">
      <c r="C26" s="91"/>
    </row>
    <row r="27" spans="2:4" x14ac:dyDescent="0.3">
      <c r="C27" s="91"/>
    </row>
  </sheetData>
  <mergeCells count="2">
    <mergeCell ref="C2:D2"/>
    <mergeCell ref="C3:D3"/>
  </mergeCells>
  <pageMargins left="0.7" right="0.7" top="0.75" bottom="0.75" header="0.3" footer="0.3"/>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D28"/>
  <sheetViews>
    <sheetView showGridLines="0" zoomScale="85" zoomScaleNormal="85" workbookViewId="0">
      <selection activeCell="G19" sqref="G19"/>
    </sheetView>
  </sheetViews>
  <sheetFormatPr defaultColWidth="9.26953125" defaultRowHeight="13" x14ac:dyDescent="0.3"/>
  <cols>
    <col min="1" max="1" width="12.26953125" style="20" bestFit="1" customWidth="1"/>
    <col min="2" max="2" width="18.26953125" style="20" bestFit="1" customWidth="1"/>
    <col min="3" max="3" width="22.453125" style="90" customWidth="1"/>
    <col min="4" max="4" width="30.26953125" style="20" bestFit="1" customWidth="1"/>
    <col min="5" max="16384" width="9.26953125" style="20"/>
  </cols>
  <sheetData>
    <row r="2" spans="2:4" ht="21" x14ac:dyDescent="0.5">
      <c r="C2" s="121" t="s">
        <v>50</v>
      </c>
      <c r="D2" s="121"/>
    </row>
    <row r="3" spans="2:4" ht="18.5" x14ac:dyDescent="0.45">
      <c r="C3" s="122" t="s">
        <v>439</v>
      </c>
      <c r="D3" s="122"/>
    </row>
    <row r="4" spans="2:4" x14ac:dyDescent="0.3">
      <c r="C4" s="101" t="s">
        <v>440</v>
      </c>
    </row>
    <row r="5" spans="2:4" ht="15.5" x14ac:dyDescent="0.35">
      <c r="B5" s="88" t="s">
        <v>54</v>
      </c>
      <c r="C5" s="88" t="s">
        <v>51</v>
      </c>
      <c r="D5" s="89" t="s">
        <v>52</v>
      </c>
    </row>
    <row r="6" spans="2:4" ht="15.5" x14ac:dyDescent="0.35">
      <c r="C6" s="84"/>
      <c r="D6" s="85"/>
    </row>
    <row r="7" spans="2:4" ht="15.5" x14ac:dyDescent="0.35">
      <c r="C7" s="84"/>
      <c r="D7" s="85"/>
    </row>
    <row r="8" spans="2:4" ht="15.5" x14ac:dyDescent="0.35">
      <c r="C8" s="84"/>
      <c r="D8" s="85"/>
    </row>
    <row r="9" spans="2:4" ht="16" thickBot="1" x14ac:dyDescent="0.4">
      <c r="B9" s="94" t="s">
        <v>55</v>
      </c>
      <c r="C9" s="92"/>
      <c r="D9" s="93"/>
    </row>
    <row r="10" spans="2:4" ht="16" thickTop="1" x14ac:dyDescent="0.35">
      <c r="C10" s="84"/>
      <c r="D10" s="90"/>
    </row>
    <row r="11" spans="2:4" ht="15.5" x14ac:dyDescent="0.35">
      <c r="C11" s="84"/>
      <c r="D11" s="90"/>
    </row>
    <row r="12" spans="2:4" ht="15.5" x14ac:dyDescent="0.35">
      <c r="C12" s="84"/>
      <c r="D12" s="90"/>
    </row>
    <row r="13" spans="2:4" ht="15.5" x14ac:dyDescent="0.35">
      <c r="C13" s="84"/>
      <c r="D13" s="90"/>
    </row>
    <row r="14" spans="2:4" ht="15.5" x14ac:dyDescent="0.35">
      <c r="B14" s="88" t="s">
        <v>53</v>
      </c>
      <c r="C14" s="88" t="s">
        <v>51</v>
      </c>
      <c r="D14" s="89" t="s">
        <v>52</v>
      </c>
    </row>
    <row r="15" spans="2:4" ht="15.5" x14ac:dyDescent="0.35">
      <c r="C15" s="86"/>
      <c r="D15" s="85"/>
    </row>
    <row r="16" spans="2:4" ht="15.5" x14ac:dyDescent="0.35">
      <c r="C16" s="84"/>
      <c r="D16" s="85"/>
    </row>
    <row r="17" spans="2:4" ht="15.5" x14ac:dyDescent="0.35">
      <c r="C17" s="84"/>
      <c r="D17" s="85"/>
    </row>
    <row r="18" spans="2:4" ht="15.5" x14ac:dyDescent="0.35">
      <c r="C18" s="84"/>
      <c r="D18" s="85"/>
    </row>
    <row r="19" spans="2:4" ht="15.5" x14ac:dyDescent="0.35">
      <c r="C19" s="84"/>
      <c r="D19" s="85"/>
    </row>
    <row r="20" spans="2:4" ht="15.5" x14ac:dyDescent="0.35">
      <c r="C20" s="84"/>
      <c r="D20" s="85"/>
    </row>
    <row r="21" spans="2:4" ht="15.5" x14ac:dyDescent="0.35">
      <c r="C21" s="84"/>
      <c r="D21" s="85"/>
    </row>
    <row r="22" spans="2:4" ht="15.5" x14ac:dyDescent="0.35">
      <c r="C22" s="84"/>
      <c r="D22" s="85"/>
    </row>
    <row r="23" spans="2:4" ht="16" thickBot="1" x14ac:dyDescent="0.4">
      <c r="B23" s="92" t="s">
        <v>56</v>
      </c>
      <c r="C23" s="92"/>
      <c r="D23" s="93"/>
    </row>
    <row r="24" spans="2:4" ht="13.5" thickTop="1" x14ac:dyDescent="0.3"/>
    <row r="25" spans="2:4" ht="15.5" x14ac:dyDescent="0.35">
      <c r="B25" s="87" t="s">
        <v>57</v>
      </c>
      <c r="C25" s="95"/>
    </row>
    <row r="28" spans="2:4" x14ac:dyDescent="0.3">
      <c r="C28" s="91"/>
    </row>
  </sheetData>
  <mergeCells count="2">
    <mergeCell ref="C2:D2"/>
    <mergeCell ref="C3:D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77"/>
  <sheetViews>
    <sheetView workbookViewId="0">
      <pane ySplit="1" topLeftCell="A46" activePane="bottomLeft" state="frozen"/>
      <selection activeCell="C6" sqref="C6"/>
      <selection pane="bottomLeft" activeCell="C6" sqref="C6"/>
    </sheetView>
  </sheetViews>
  <sheetFormatPr defaultRowHeight="12.5" x14ac:dyDescent="0.25"/>
  <sheetData>
    <row r="1" spans="1:23" ht="13" x14ac:dyDescent="0.3">
      <c r="A1" s="98" t="s">
        <v>58</v>
      </c>
      <c r="B1" s="98" t="s">
        <v>59</v>
      </c>
      <c r="C1" s="98" t="s">
        <v>60</v>
      </c>
      <c r="D1" s="98" t="s">
        <v>61</v>
      </c>
      <c r="E1" s="98" t="s">
        <v>51</v>
      </c>
      <c r="F1" s="98" t="s">
        <v>62</v>
      </c>
      <c r="G1" s="98" t="s">
        <v>63</v>
      </c>
      <c r="H1" s="98" t="s">
        <v>64</v>
      </c>
      <c r="I1" s="98" t="s">
        <v>65</v>
      </c>
      <c r="J1" s="98" t="s">
        <v>66</v>
      </c>
      <c r="K1" s="98" t="s">
        <v>67</v>
      </c>
      <c r="L1" s="98" t="s">
        <v>68</v>
      </c>
      <c r="M1" s="98" t="s">
        <v>69</v>
      </c>
      <c r="N1" s="98" t="s">
        <v>70</v>
      </c>
      <c r="O1" s="98" t="s">
        <v>71</v>
      </c>
      <c r="P1" s="98" t="s">
        <v>72</v>
      </c>
      <c r="Q1" s="98" t="s">
        <v>73</v>
      </c>
      <c r="R1" s="98" t="s">
        <v>74</v>
      </c>
      <c r="S1" s="98" t="s">
        <v>75</v>
      </c>
      <c r="T1" s="98" t="s">
        <v>76</v>
      </c>
      <c r="U1" s="98" t="s">
        <v>77</v>
      </c>
      <c r="V1" s="98" t="s">
        <v>78</v>
      </c>
      <c r="W1" s="98" t="s">
        <v>79</v>
      </c>
    </row>
    <row r="2" spans="1:23" x14ac:dyDescent="0.25">
      <c r="A2" t="s">
        <v>80</v>
      </c>
      <c r="B2" t="s">
        <v>81</v>
      </c>
      <c r="C2" t="s">
        <v>82</v>
      </c>
      <c r="D2" s="96">
        <v>43570.020833333336</v>
      </c>
      <c r="E2">
        <v>174.2</v>
      </c>
      <c r="F2">
        <v>0</v>
      </c>
      <c r="G2" t="s">
        <v>83</v>
      </c>
      <c r="H2">
        <v>174.2</v>
      </c>
      <c r="I2">
        <v>0</v>
      </c>
      <c r="J2">
        <v>5.35</v>
      </c>
      <c r="K2">
        <v>0</v>
      </c>
      <c r="L2" t="s">
        <v>83</v>
      </c>
      <c r="M2" t="s">
        <v>84</v>
      </c>
      <c r="R2" t="b">
        <v>1</v>
      </c>
      <c r="S2" t="s">
        <v>85</v>
      </c>
      <c r="U2" t="s">
        <v>86</v>
      </c>
      <c r="V2" t="s">
        <v>87</v>
      </c>
      <c r="W2" t="s">
        <v>88</v>
      </c>
    </row>
    <row r="3" spans="1:23" x14ac:dyDescent="0.25">
      <c r="A3" t="s">
        <v>89</v>
      </c>
      <c r="B3" t="s">
        <v>90</v>
      </c>
      <c r="C3" t="s">
        <v>82</v>
      </c>
      <c r="D3" s="96">
        <v>43567.898611111108</v>
      </c>
      <c r="E3">
        <v>56.9</v>
      </c>
      <c r="F3">
        <v>0</v>
      </c>
      <c r="G3" t="s">
        <v>83</v>
      </c>
      <c r="H3">
        <v>56.9</v>
      </c>
      <c r="I3">
        <v>0</v>
      </c>
      <c r="J3">
        <v>1.95</v>
      </c>
      <c r="K3">
        <v>0</v>
      </c>
      <c r="L3" t="s">
        <v>83</v>
      </c>
      <c r="M3" t="s">
        <v>84</v>
      </c>
      <c r="R3" t="b">
        <v>1</v>
      </c>
      <c r="S3" t="s">
        <v>91</v>
      </c>
      <c r="U3" t="s">
        <v>92</v>
      </c>
      <c r="V3" t="s">
        <v>93</v>
      </c>
      <c r="W3" t="s">
        <v>94</v>
      </c>
    </row>
    <row r="4" spans="1:23" x14ac:dyDescent="0.25">
      <c r="A4" t="s">
        <v>95</v>
      </c>
      <c r="B4" t="s">
        <v>96</v>
      </c>
      <c r="C4" t="s">
        <v>82</v>
      </c>
      <c r="D4" s="96">
        <v>43567.759722222225</v>
      </c>
      <c r="E4">
        <v>118.64</v>
      </c>
      <c r="F4">
        <v>0</v>
      </c>
      <c r="G4" t="s">
        <v>83</v>
      </c>
      <c r="H4">
        <v>118.64</v>
      </c>
      <c r="I4">
        <v>0</v>
      </c>
      <c r="J4">
        <v>3.74</v>
      </c>
      <c r="K4">
        <v>0</v>
      </c>
      <c r="L4" t="s">
        <v>83</v>
      </c>
      <c r="M4" t="s">
        <v>84</v>
      </c>
      <c r="R4" t="b">
        <v>1</v>
      </c>
      <c r="S4" t="s">
        <v>97</v>
      </c>
      <c r="U4" t="s">
        <v>92</v>
      </c>
      <c r="V4" t="s">
        <v>98</v>
      </c>
      <c r="W4" t="s">
        <v>99</v>
      </c>
    </row>
    <row r="5" spans="1:23" x14ac:dyDescent="0.25">
      <c r="A5" t="s">
        <v>100</v>
      </c>
      <c r="B5" t="s">
        <v>101</v>
      </c>
      <c r="C5" t="s">
        <v>82</v>
      </c>
      <c r="D5" s="96">
        <v>43567.524305555555</v>
      </c>
      <c r="E5">
        <v>167</v>
      </c>
      <c r="F5">
        <v>0</v>
      </c>
      <c r="G5" t="s">
        <v>83</v>
      </c>
      <c r="H5">
        <v>167</v>
      </c>
      <c r="I5">
        <v>0</v>
      </c>
      <c r="J5">
        <v>5.14</v>
      </c>
      <c r="K5">
        <v>0</v>
      </c>
      <c r="L5" t="s">
        <v>83</v>
      </c>
      <c r="M5" t="s">
        <v>84</v>
      </c>
      <c r="R5" t="b">
        <v>1</v>
      </c>
      <c r="S5" t="s">
        <v>102</v>
      </c>
      <c r="U5" t="s">
        <v>92</v>
      </c>
      <c r="V5" t="s">
        <v>103</v>
      </c>
      <c r="W5" t="s">
        <v>104</v>
      </c>
    </row>
    <row r="6" spans="1:23" x14ac:dyDescent="0.25">
      <c r="A6" t="s">
        <v>105</v>
      </c>
      <c r="B6" t="s">
        <v>106</v>
      </c>
      <c r="C6" t="s">
        <v>107</v>
      </c>
      <c r="D6" s="96">
        <v>43567.511805555558</v>
      </c>
      <c r="E6">
        <v>167</v>
      </c>
      <c r="F6">
        <v>0</v>
      </c>
      <c r="G6" t="s">
        <v>83</v>
      </c>
      <c r="H6">
        <v>167</v>
      </c>
      <c r="I6">
        <v>0</v>
      </c>
      <c r="J6">
        <v>0</v>
      </c>
      <c r="K6">
        <v>0</v>
      </c>
      <c r="L6" t="s">
        <v>83</v>
      </c>
      <c r="M6" t="s">
        <v>108</v>
      </c>
      <c r="R6" t="b">
        <v>0</v>
      </c>
      <c r="S6" t="s">
        <v>109</v>
      </c>
      <c r="V6" t="s">
        <v>103</v>
      </c>
      <c r="W6" t="s">
        <v>104</v>
      </c>
    </row>
    <row r="7" spans="1:23" x14ac:dyDescent="0.25">
      <c r="A7" t="s">
        <v>110</v>
      </c>
      <c r="B7" t="s">
        <v>106</v>
      </c>
      <c r="C7" t="s">
        <v>107</v>
      </c>
      <c r="D7" s="96">
        <v>43567.511111111111</v>
      </c>
      <c r="E7">
        <v>167</v>
      </c>
      <c r="F7">
        <v>0</v>
      </c>
      <c r="G7" t="s">
        <v>83</v>
      </c>
      <c r="H7">
        <v>167</v>
      </c>
      <c r="I7">
        <v>0</v>
      </c>
      <c r="J7">
        <v>0</v>
      </c>
      <c r="K7">
        <v>0</v>
      </c>
      <c r="L7" t="s">
        <v>83</v>
      </c>
      <c r="M7" t="s">
        <v>108</v>
      </c>
      <c r="R7" t="b">
        <v>0</v>
      </c>
      <c r="S7" t="s">
        <v>111</v>
      </c>
      <c r="V7" t="s">
        <v>103</v>
      </c>
      <c r="W7" t="s">
        <v>104</v>
      </c>
    </row>
    <row r="8" spans="1:23" x14ac:dyDescent="0.25">
      <c r="A8" t="s">
        <v>112</v>
      </c>
      <c r="B8" t="s">
        <v>106</v>
      </c>
      <c r="C8" t="s">
        <v>107</v>
      </c>
      <c r="D8" s="96">
        <v>43567.509027777778</v>
      </c>
      <c r="E8">
        <v>167</v>
      </c>
      <c r="F8">
        <v>0</v>
      </c>
      <c r="G8" t="s">
        <v>83</v>
      </c>
      <c r="H8">
        <v>167</v>
      </c>
      <c r="I8">
        <v>0</v>
      </c>
      <c r="J8">
        <v>0</v>
      </c>
      <c r="K8">
        <v>0</v>
      </c>
      <c r="L8" t="s">
        <v>83</v>
      </c>
      <c r="M8" t="s">
        <v>108</v>
      </c>
      <c r="R8" t="b">
        <v>0</v>
      </c>
      <c r="S8" t="s">
        <v>113</v>
      </c>
      <c r="V8" t="s">
        <v>103</v>
      </c>
      <c r="W8" t="s">
        <v>104</v>
      </c>
    </row>
    <row r="9" spans="1:23" x14ac:dyDescent="0.25">
      <c r="A9" t="s">
        <v>114</v>
      </c>
      <c r="B9" t="s">
        <v>106</v>
      </c>
      <c r="C9" t="s">
        <v>107</v>
      </c>
      <c r="D9" s="96">
        <v>43567.506249999999</v>
      </c>
      <c r="E9">
        <v>167</v>
      </c>
      <c r="F9">
        <v>0</v>
      </c>
      <c r="G9" t="s">
        <v>83</v>
      </c>
      <c r="H9">
        <v>167</v>
      </c>
      <c r="I9">
        <v>0</v>
      </c>
      <c r="J9">
        <v>0</v>
      </c>
      <c r="K9">
        <v>0</v>
      </c>
      <c r="L9" t="s">
        <v>83</v>
      </c>
      <c r="M9" t="s">
        <v>108</v>
      </c>
      <c r="R9" t="b">
        <v>0</v>
      </c>
      <c r="S9" t="s">
        <v>115</v>
      </c>
      <c r="V9" t="s">
        <v>103</v>
      </c>
      <c r="W9" t="s">
        <v>104</v>
      </c>
    </row>
    <row r="10" spans="1:23" x14ac:dyDescent="0.25">
      <c r="A10" t="s">
        <v>116</v>
      </c>
      <c r="B10" t="s">
        <v>106</v>
      </c>
      <c r="C10" t="s">
        <v>107</v>
      </c>
      <c r="D10" s="96">
        <v>43567.506249999999</v>
      </c>
      <c r="E10">
        <v>167</v>
      </c>
      <c r="F10">
        <v>0</v>
      </c>
      <c r="G10" t="s">
        <v>83</v>
      </c>
      <c r="H10">
        <v>167</v>
      </c>
      <c r="I10">
        <v>0</v>
      </c>
      <c r="J10">
        <v>0</v>
      </c>
      <c r="K10">
        <v>0</v>
      </c>
      <c r="L10" t="s">
        <v>83</v>
      </c>
      <c r="M10" t="s">
        <v>108</v>
      </c>
      <c r="R10" t="b">
        <v>0</v>
      </c>
      <c r="S10" t="s">
        <v>117</v>
      </c>
      <c r="V10" t="s">
        <v>103</v>
      </c>
      <c r="W10" t="s">
        <v>104</v>
      </c>
    </row>
    <row r="11" spans="1:23" x14ac:dyDescent="0.25">
      <c r="A11" t="s">
        <v>118</v>
      </c>
      <c r="B11" t="s">
        <v>106</v>
      </c>
      <c r="C11" t="s">
        <v>119</v>
      </c>
      <c r="D11" s="96">
        <v>43567.484027777777</v>
      </c>
      <c r="E11">
        <v>167</v>
      </c>
      <c r="F11">
        <v>0</v>
      </c>
      <c r="G11" t="s">
        <v>83</v>
      </c>
      <c r="H11">
        <v>167</v>
      </c>
      <c r="I11">
        <v>0</v>
      </c>
      <c r="J11">
        <v>0</v>
      </c>
      <c r="K11">
        <v>0</v>
      </c>
      <c r="L11" t="s">
        <v>83</v>
      </c>
      <c r="M11" t="s">
        <v>108</v>
      </c>
      <c r="R11" t="b">
        <v>0</v>
      </c>
      <c r="S11" t="s">
        <v>120</v>
      </c>
      <c r="V11" t="s">
        <v>103</v>
      </c>
      <c r="W11" t="s">
        <v>104</v>
      </c>
    </row>
    <row r="12" spans="1:23" x14ac:dyDescent="0.25">
      <c r="A12" t="s">
        <v>121</v>
      </c>
      <c r="B12" t="s">
        <v>122</v>
      </c>
      <c r="C12" t="s">
        <v>82</v>
      </c>
      <c r="D12" s="96">
        <v>43566.537499999999</v>
      </c>
      <c r="E12">
        <v>123.78</v>
      </c>
      <c r="F12">
        <v>0</v>
      </c>
      <c r="G12" t="s">
        <v>83</v>
      </c>
      <c r="H12">
        <v>123.78</v>
      </c>
      <c r="I12">
        <v>0</v>
      </c>
      <c r="J12">
        <v>3.89</v>
      </c>
      <c r="K12">
        <v>0</v>
      </c>
      <c r="L12" t="s">
        <v>83</v>
      </c>
      <c r="M12" t="s">
        <v>84</v>
      </c>
      <c r="R12" t="b">
        <v>1</v>
      </c>
      <c r="S12" t="s">
        <v>123</v>
      </c>
      <c r="U12" t="s">
        <v>124</v>
      </c>
      <c r="V12" t="s">
        <v>125</v>
      </c>
      <c r="W12" t="s">
        <v>126</v>
      </c>
    </row>
    <row r="13" spans="1:23" x14ac:dyDescent="0.25">
      <c r="A13" t="s">
        <v>127</v>
      </c>
      <c r="B13" t="s">
        <v>128</v>
      </c>
      <c r="C13" t="s">
        <v>82</v>
      </c>
      <c r="D13" s="96">
        <v>43563.856249999997</v>
      </c>
      <c r="E13">
        <v>89.82</v>
      </c>
      <c r="F13">
        <v>0</v>
      </c>
      <c r="G13" t="s">
        <v>83</v>
      </c>
      <c r="H13">
        <v>89.82</v>
      </c>
      <c r="I13">
        <v>0</v>
      </c>
      <c r="J13">
        <v>2.9</v>
      </c>
      <c r="K13">
        <v>0</v>
      </c>
      <c r="L13" t="s">
        <v>83</v>
      </c>
      <c r="M13" t="s">
        <v>84</v>
      </c>
      <c r="R13" t="b">
        <v>1</v>
      </c>
      <c r="S13" t="s">
        <v>129</v>
      </c>
      <c r="U13" t="s">
        <v>130</v>
      </c>
      <c r="V13" t="s">
        <v>131</v>
      </c>
      <c r="W13" t="s">
        <v>132</v>
      </c>
    </row>
    <row r="14" spans="1:23" x14ac:dyDescent="0.25">
      <c r="A14" t="s">
        <v>133</v>
      </c>
      <c r="B14" t="s">
        <v>134</v>
      </c>
      <c r="C14" t="s">
        <v>82</v>
      </c>
      <c r="D14" s="96">
        <v>43561.109722222223</v>
      </c>
      <c r="E14">
        <v>175.23</v>
      </c>
      <c r="F14">
        <v>0</v>
      </c>
      <c r="G14" t="s">
        <v>83</v>
      </c>
      <c r="H14">
        <v>175.23</v>
      </c>
      <c r="I14">
        <v>0</v>
      </c>
      <c r="J14">
        <v>5.38</v>
      </c>
      <c r="K14">
        <v>0</v>
      </c>
      <c r="L14" t="s">
        <v>83</v>
      </c>
      <c r="M14" t="s">
        <v>84</v>
      </c>
      <c r="R14" t="b">
        <v>1</v>
      </c>
      <c r="S14" t="s">
        <v>135</v>
      </c>
      <c r="U14" t="s">
        <v>130</v>
      </c>
      <c r="V14" t="s">
        <v>136</v>
      </c>
      <c r="W14" t="s">
        <v>137</v>
      </c>
    </row>
    <row r="15" spans="1:23" x14ac:dyDescent="0.25">
      <c r="A15" t="s">
        <v>138</v>
      </c>
      <c r="B15" t="s">
        <v>139</v>
      </c>
      <c r="C15" t="s">
        <v>82</v>
      </c>
      <c r="D15" s="96">
        <v>43561.09652777778</v>
      </c>
      <c r="E15">
        <v>117.61</v>
      </c>
      <c r="F15">
        <v>0</v>
      </c>
      <c r="G15" t="s">
        <v>83</v>
      </c>
      <c r="H15">
        <v>117.61</v>
      </c>
      <c r="I15">
        <v>0</v>
      </c>
      <c r="J15">
        <v>3.71</v>
      </c>
      <c r="K15">
        <v>0</v>
      </c>
      <c r="L15" t="s">
        <v>83</v>
      </c>
      <c r="M15" t="s">
        <v>84</v>
      </c>
      <c r="R15" t="b">
        <v>1</v>
      </c>
      <c r="S15" t="s">
        <v>140</v>
      </c>
      <c r="U15" t="s">
        <v>130</v>
      </c>
      <c r="V15" t="s">
        <v>141</v>
      </c>
      <c r="W15" t="s">
        <v>142</v>
      </c>
    </row>
    <row r="16" spans="1:23" x14ac:dyDescent="0.25">
      <c r="A16" t="s">
        <v>143</v>
      </c>
      <c r="B16" t="s">
        <v>144</v>
      </c>
      <c r="C16" t="s">
        <v>145</v>
      </c>
      <c r="D16" s="96">
        <v>43561.095138888886</v>
      </c>
      <c r="E16">
        <v>117.61</v>
      </c>
      <c r="F16">
        <v>0</v>
      </c>
      <c r="G16" t="s">
        <v>83</v>
      </c>
      <c r="H16">
        <v>117.61</v>
      </c>
      <c r="I16">
        <v>0</v>
      </c>
      <c r="J16">
        <v>0</v>
      </c>
      <c r="K16">
        <v>0</v>
      </c>
      <c r="L16" t="s">
        <v>83</v>
      </c>
      <c r="M16" t="s">
        <v>108</v>
      </c>
      <c r="R16" t="b">
        <v>0</v>
      </c>
      <c r="S16" t="s">
        <v>146</v>
      </c>
      <c r="V16" t="s">
        <v>141</v>
      </c>
      <c r="W16" t="s">
        <v>142</v>
      </c>
    </row>
    <row r="17" spans="1:23" x14ac:dyDescent="0.25">
      <c r="A17" t="s">
        <v>147</v>
      </c>
      <c r="B17" t="s">
        <v>148</v>
      </c>
      <c r="C17" t="s">
        <v>82</v>
      </c>
      <c r="D17" s="96">
        <v>43561.082638888889</v>
      </c>
      <c r="E17">
        <v>123.78</v>
      </c>
      <c r="F17">
        <v>0</v>
      </c>
      <c r="G17" t="s">
        <v>83</v>
      </c>
      <c r="H17">
        <v>123.78</v>
      </c>
      <c r="I17">
        <v>0</v>
      </c>
      <c r="J17">
        <v>3.89</v>
      </c>
      <c r="K17">
        <v>0</v>
      </c>
      <c r="L17" t="s">
        <v>83</v>
      </c>
      <c r="M17" t="s">
        <v>84</v>
      </c>
      <c r="R17" t="b">
        <v>1</v>
      </c>
      <c r="S17" t="s">
        <v>149</v>
      </c>
      <c r="U17" t="s">
        <v>130</v>
      </c>
      <c r="V17" t="s">
        <v>150</v>
      </c>
      <c r="W17" t="s">
        <v>151</v>
      </c>
    </row>
    <row r="18" spans="1:23" x14ac:dyDescent="0.25">
      <c r="A18" t="s">
        <v>152</v>
      </c>
      <c r="B18" t="s">
        <v>153</v>
      </c>
      <c r="C18" t="s">
        <v>82</v>
      </c>
      <c r="D18" s="96">
        <v>43561.040277777778</v>
      </c>
      <c r="E18">
        <v>149.51</v>
      </c>
      <c r="F18">
        <v>0</v>
      </c>
      <c r="G18" t="s">
        <v>83</v>
      </c>
      <c r="H18">
        <v>149.51</v>
      </c>
      <c r="I18">
        <v>0</v>
      </c>
      <c r="J18">
        <v>4.6399999999999997</v>
      </c>
      <c r="K18">
        <v>0</v>
      </c>
      <c r="L18" t="s">
        <v>83</v>
      </c>
      <c r="M18" t="s">
        <v>84</v>
      </c>
      <c r="R18" t="b">
        <v>1</v>
      </c>
      <c r="S18" t="s">
        <v>154</v>
      </c>
      <c r="U18" t="s">
        <v>130</v>
      </c>
      <c r="V18" t="s">
        <v>155</v>
      </c>
      <c r="W18" t="s">
        <v>156</v>
      </c>
    </row>
    <row r="19" spans="1:23" x14ac:dyDescent="0.25">
      <c r="A19" t="s">
        <v>157</v>
      </c>
      <c r="B19" t="s">
        <v>158</v>
      </c>
      <c r="C19" t="s">
        <v>82</v>
      </c>
      <c r="D19" s="96">
        <v>43560.970833333333</v>
      </c>
      <c r="E19">
        <v>41.46</v>
      </c>
      <c r="F19">
        <v>0</v>
      </c>
      <c r="G19" t="s">
        <v>83</v>
      </c>
      <c r="H19">
        <v>41.46</v>
      </c>
      <c r="I19">
        <v>0</v>
      </c>
      <c r="J19">
        <v>1.5</v>
      </c>
      <c r="K19">
        <v>0</v>
      </c>
      <c r="L19" t="s">
        <v>83</v>
      </c>
      <c r="M19" t="s">
        <v>84</v>
      </c>
      <c r="R19" t="b">
        <v>1</v>
      </c>
      <c r="S19" t="s">
        <v>159</v>
      </c>
      <c r="U19" t="s">
        <v>160</v>
      </c>
      <c r="V19" t="s">
        <v>161</v>
      </c>
      <c r="W19" t="s">
        <v>162</v>
      </c>
    </row>
    <row r="20" spans="1:23" x14ac:dyDescent="0.25">
      <c r="A20" t="s">
        <v>163</v>
      </c>
      <c r="B20" t="s">
        <v>164</v>
      </c>
      <c r="C20" t="s">
        <v>82</v>
      </c>
      <c r="D20" s="96">
        <v>43560.118055555555</v>
      </c>
      <c r="E20">
        <v>164.94</v>
      </c>
      <c r="F20">
        <v>0</v>
      </c>
      <c r="G20" t="s">
        <v>83</v>
      </c>
      <c r="H20">
        <v>164.94</v>
      </c>
      <c r="I20">
        <v>0</v>
      </c>
      <c r="J20">
        <v>5.08</v>
      </c>
      <c r="K20">
        <v>0</v>
      </c>
      <c r="L20" t="s">
        <v>83</v>
      </c>
      <c r="M20" t="s">
        <v>84</v>
      </c>
      <c r="R20" t="b">
        <v>1</v>
      </c>
      <c r="S20" t="s">
        <v>165</v>
      </c>
      <c r="U20" t="s">
        <v>160</v>
      </c>
      <c r="V20" t="s">
        <v>166</v>
      </c>
      <c r="W20" t="s">
        <v>167</v>
      </c>
    </row>
    <row r="21" spans="1:23" x14ac:dyDescent="0.25">
      <c r="A21" t="s">
        <v>168</v>
      </c>
      <c r="B21" t="s">
        <v>169</v>
      </c>
      <c r="C21" t="s">
        <v>82</v>
      </c>
      <c r="D21" s="96">
        <v>43560.104166666664</v>
      </c>
      <c r="E21">
        <v>175.23</v>
      </c>
      <c r="F21">
        <v>0</v>
      </c>
      <c r="G21" t="s">
        <v>83</v>
      </c>
      <c r="H21">
        <v>175.23</v>
      </c>
      <c r="I21">
        <v>0</v>
      </c>
      <c r="J21">
        <v>5.38</v>
      </c>
      <c r="K21">
        <v>0</v>
      </c>
      <c r="L21" t="s">
        <v>83</v>
      </c>
      <c r="M21" t="s">
        <v>84</v>
      </c>
      <c r="R21" t="b">
        <v>1</v>
      </c>
      <c r="S21" t="s">
        <v>170</v>
      </c>
      <c r="U21" t="s">
        <v>160</v>
      </c>
      <c r="V21" t="s">
        <v>171</v>
      </c>
      <c r="W21" t="s">
        <v>172</v>
      </c>
    </row>
    <row r="22" spans="1:23" x14ac:dyDescent="0.25">
      <c r="A22" t="s">
        <v>173</v>
      </c>
      <c r="B22" t="s">
        <v>174</v>
      </c>
      <c r="C22" t="s">
        <v>175</v>
      </c>
      <c r="D22" s="96">
        <v>43560.104166666664</v>
      </c>
      <c r="E22">
        <v>175.23</v>
      </c>
      <c r="F22">
        <v>0</v>
      </c>
      <c r="G22" t="s">
        <v>83</v>
      </c>
      <c r="H22">
        <v>175.23</v>
      </c>
      <c r="I22">
        <v>0</v>
      </c>
      <c r="J22">
        <v>0</v>
      </c>
      <c r="K22">
        <v>0</v>
      </c>
      <c r="L22" t="s">
        <v>83</v>
      </c>
      <c r="M22" t="s">
        <v>108</v>
      </c>
      <c r="R22" t="b">
        <v>0</v>
      </c>
      <c r="S22" t="s">
        <v>176</v>
      </c>
      <c r="V22" t="s">
        <v>171</v>
      </c>
      <c r="W22" t="s">
        <v>172</v>
      </c>
    </row>
    <row r="23" spans="1:23" x14ac:dyDescent="0.25">
      <c r="A23" t="s">
        <v>177</v>
      </c>
      <c r="B23" t="s">
        <v>174</v>
      </c>
      <c r="C23" t="s">
        <v>175</v>
      </c>
      <c r="D23" s="96">
        <v>43560.103472222225</v>
      </c>
      <c r="E23">
        <v>175.23</v>
      </c>
      <c r="F23">
        <v>0</v>
      </c>
      <c r="G23" t="s">
        <v>83</v>
      </c>
      <c r="H23">
        <v>175.23</v>
      </c>
      <c r="I23">
        <v>0</v>
      </c>
      <c r="J23">
        <v>0</v>
      </c>
      <c r="K23">
        <v>0</v>
      </c>
      <c r="L23" t="s">
        <v>83</v>
      </c>
      <c r="M23" t="s">
        <v>108</v>
      </c>
      <c r="R23" t="b">
        <v>0</v>
      </c>
      <c r="S23" t="s">
        <v>178</v>
      </c>
      <c r="V23" t="s">
        <v>171</v>
      </c>
      <c r="W23" t="s">
        <v>172</v>
      </c>
    </row>
    <row r="24" spans="1:23" x14ac:dyDescent="0.25">
      <c r="A24" t="s">
        <v>179</v>
      </c>
      <c r="B24" t="s">
        <v>180</v>
      </c>
      <c r="C24" t="s">
        <v>82</v>
      </c>
      <c r="D24" s="96">
        <v>43559.994444444441</v>
      </c>
      <c r="E24">
        <v>41.46</v>
      </c>
      <c r="F24">
        <v>0</v>
      </c>
      <c r="G24" t="s">
        <v>83</v>
      </c>
      <c r="H24">
        <v>41.46</v>
      </c>
      <c r="I24">
        <v>0</v>
      </c>
      <c r="J24">
        <v>1.5</v>
      </c>
      <c r="K24">
        <v>0</v>
      </c>
      <c r="L24" t="s">
        <v>83</v>
      </c>
      <c r="M24" t="s">
        <v>84</v>
      </c>
      <c r="R24" t="b">
        <v>1</v>
      </c>
      <c r="S24" t="s">
        <v>181</v>
      </c>
      <c r="U24" t="s">
        <v>182</v>
      </c>
      <c r="V24" t="s">
        <v>183</v>
      </c>
      <c r="W24" t="s">
        <v>184</v>
      </c>
    </row>
    <row r="25" spans="1:23" x14ac:dyDescent="0.25">
      <c r="A25" t="s">
        <v>185</v>
      </c>
      <c r="B25" t="s">
        <v>186</v>
      </c>
      <c r="C25" t="s">
        <v>82</v>
      </c>
      <c r="D25" s="96">
        <v>43559.854861111111</v>
      </c>
      <c r="E25">
        <v>123.78</v>
      </c>
      <c r="F25">
        <v>0</v>
      </c>
      <c r="G25" t="s">
        <v>83</v>
      </c>
      <c r="H25">
        <v>123.78</v>
      </c>
      <c r="I25">
        <v>0</v>
      </c>
      <c r="J25">
        <v>3.89</v>
      </c>
      <c r="K25">
        <v>0</v>
      </c>
      <c r="L25" t="s">
        <v>83</v>
      </c>
      <c r="M25" t="s">
        <v>84</v>
      </c>
      <c r="R25" t="b">
        <v>1</v>
      </c>
      <c r="S25" t="s">
        <v>187</v>
      </c>
      <c r="U25" t="s">
        <v>182</v>
      </c>
      <c r="V25" t="s">
        <v>188</v>
      </c>
      <c r="W25" t="s">
        <v>189</v>
      </c>
    </row>
    <row r="26" spans="1:23" x14ac:dyDescent="0.25">
      <c r="A26" t="s">
        <v>190</v>
      </c>
      <c r="B26" t="s">
        <v>191</v>
      </c>
      <c r="C26" t="s">
        <v>175</v>
      </c>
      <c r="D26" s="96">
        <v>43559.854166666664</v>
      </c>
      <c r="E26">
        <v>123.78</v>
      </c>
      <c r="F26">
        <v>0</v>
      </c>
      <c r="G26" t="s">
        <v>83</v>
      </c>
      <c r="H26">
        <v>123.78</v>
      </c>
      <c r="I26">
        <v>0</v>
      </c>
      <c r="J26">
        <v>0</v>
      </c>
      <c r="K26">
        <v>0</v>
      </c>
      <c r="L26" t="s">
        <v>83</v>
      </c>
      <c r="M26" t="s">
        <v>108</v>
      </c>
      <c r="R26" t="b">
        <v>0</v>
      </c>
      <c r="S26" t="s">
        <v>192</v>
      </c>
      <c r="V26" t="s">
        <v>188</v>
      </c>
      <c r="W26" t="s">
        <v>189</v>
      </c>
    </row>
    <row r="27" spans="1:23" x14ac:dyDescent="0.25">
      <c r="A27" t="s">
        <v>193</v>
      </c>
      <c r="B27" t="s">
        <v>194</v>
      </c>
      <c r="C27" t="s">
        <v>82</v>
      </c>
      <c r="D27" s="96">
        <v>43559.823611111111</v>
      </c>
      <c r="E27">
        <v>41.46</v>
      </c>
      <c r="F27">
        <v>0</v>
      </c>
      <c r="G27" t="s">
        <v>83</v>
      </c>
      <c r="H27">
        <v>41.46</v>
      </c>
      <c r="I27">
        <v>0</v>
      </c>
      <c r="J27">
        <v>1.5</v>
      </c>
      <c r="K27">
        <v>0</v>
      </c>
      <c r="L27" t="s">
        <v>83</v>
      </c>
      <c r="M27" t="s">
        <v>84</v>
      </c>
      <c r="R27" t="b">
        <v>1</v>
      </c>
      <c r="S27" t="s">
        <v>195</v>
      </c>
      <c r="U27" t="s">
        <v>182</v>
      </c>
      <c r="V27" t="s">
        <v>196</v>
      </c>
      <c r="W27" t="s">
        <v>197</v>
      </c>
    </row>
    <row r="28" spans="1:23" x14ac:dyDescent="0.25">
      <c r="A28" t="s">
        <v>198</v>
      </c>
      <c r="B28" t="s">
        <v>199</v>
      </c>
      <c r="C28" t="s">
        <v>82</v>
      </c>
      <c r="D28" s="96">
        <v>43559.681250000001</v>
      </c>
      <c r="E28">
        <v>51.75</v>
      </c>
      <c r="F28">
        <v>0</v>
      </c>
      <c r="G28" t="s">
        <v>83</v>
      </c>
      <c r="H28">
        <v>51.75</v>
      </c>
      <c r="I28">
        <v>0</v>
      </c>
      <c r="J28">
        <v>1.8</v>
      </c>
      <c r="K28">
        <v>0</v>
      </c>
      <c r="L28" t="s">
        <v>83</v>
      </c>
      <c r="M28" t="s">
        <v>84</v>
      </c>
      <c r="R28" t="b">
        <v>1</v>
      </c>
      <c r="S28" t="s">
        <v>200</v>
      </c>
      <c r="U28" t="s">
        <v>182</v>
      </c>
      <c r="V28" t="s">
        <v>201</v>
      </c>
      <c r="W28" t="s">
        <v>202</v>
      </c>
    </row>
    <row r="29" spans="1:23" x14ac:dyDescent="0.25">
      <c r="A29" t="s">
        <v>203</v>
      </c>
      <c r="B29" t="s">
        <v>204</v>
      </c>
      <c r="C29" t="s">
        <v>82</v>
      </c>
      <c r="D29" s="96">
        <v>43559.5625</v>
      </c>
      <c r="E29">
        <v>158.77000000000001</v>
      </c>
      <c r="F29">
        <v>0</v>
      </c>
      <c r="G29" t="s">
        <v>83</v>
      </c>
      <c r="H29">
        <v>158.77000000000001</v>
      </c>
      <c r="I29">
        <v>0</v>
      </c>
      <c r="J29">
        <v>4.9000000000000004</v>
      </c>
      <c r="K29">
        <v>0</v>
      </c>
      <c r="L29" t="s">
        <v>83</v>
      </c>
      <c r="M29" t="s">
        <v>84</v>
      </c>
      <c r="R29" t="b">
        <v>1</v>
      </c>
      <c r="S29" t="s">
        <v>205</v>
      </c>
      <c r="U29" t="s">
        <v>182</v>
      </c>
      <c r="V29" t="s">
        <v>206</v>
      </c>
      <c r="W29" t="s">
        <v>207</v>
      </c>
    </row>
    <row r="30" spans="1:23" x14ac:dyDescent="0.25">
      <c r="A30" t="s">
        <v>208</v>
      </c>
      <c r="B30" t="s">
        <v>209</v>
      </c>
      <c r="C30" t="s">
        <v>82</v>
      </c>
      <c r="D30" s="96">
        <v>43559.09652777778</v>
      </c>
      <c r="E30">
        <v>134.07</v>
      </c>
      <c r="F30">
        <v>0</v>
      </c>
      <c r="G30" t="s">
        <v>83</v>
      </c>
      <c r="H30">
        <v>134.07</v>
      </c>
      <c r="I30">
        <v>0</v>
      </c>
      <c r="J30">
        <v>4.1900000000000004</v>
      </c>
      <c r="K30">
        <v>0</v>
      </c>
      <c r="L30" t="s">
        <v>83</v>
      </c>
      <c r="M30" t="s">
        <v>84</v>
      </c>
      <c r="R30" t="b">
        <v>1</v>
      </c>
      <c r="S30" t="s">
        <v>210</v>
      </c>
      <c r="U30" t="s">
        <v>182</v>
      </c>
      <c r="V30" t="s">
        <v>211</v>
      </c>
      <c r="W30" t="s">
        <v>212</v>
      </c>
    </row>
    <row r="31" spans="1:23" x14ac:dyDescent="0.25">
      <c r="A31" t="s">
        <v>213</v>
      </c>
      <c r="B31" t="s">
        <v>214</v>
      </c>
      <c r="C31" t="s">
        <v>82</v>
      </c>
      <c r="D31" s="96">
        <v>43558.977777777778</v>
      </c>
      <c r="E31">
        <v>159.80000000000001</v>
      </c>
      <c r="F31">
        <v>0</v>
      </c>
      <c r="G31" t="s">
        <v>83</v>
      </c>
      <c r="H31">
        <v>159.80000000000001</v>
      </c>
      <c r="I31">
        <v>0</v>
      </c>
      <c r="J31">
        <v>4.93</v>
      </c>
      <c r="K31">
        <v>0</v>
      </c>
      <c r="L31" t="s">
        <v>83</v>
      </c>
      <c r="M31" t="s">
        <v>84</v>
      </c>
      <c r="R31" t="b">
        <v>1</v>
      </c>
      <c r="S31" t="s">
        <v>215</v>
      </c>
      <c r="U31" t="s">
        <v>216</v>
      </c>
      <c r="V31" t="s">
        <v>217</v>
      </c>
      <c r="W31" t="s">
        <v>218</v>
      </c>
    </row>
    <row r="32" spans="1:23" x14ac:dyDescent="0.25">
      <c r="A32" t="s">
        <v>219</v>
      </c>
      <c r="B32" t="s">
        <v>220</v>
      </c>
      <c r="C32" t="s">
        <v>82</v>
      </c>
      <c r="D32" s="96">
        <v>43558.911805555559</v>
      </c>
      <c r="E32">
        <v>123.78</v>
      </c>
      <c r="F32">
        <v>0</v>
      </c>
      <c r="G32" t="s">
        <v>83</v>
      </c>
      <c r="H32">
        <v>123.78</v>
      </c>
      <c r="I32">
        <v>0</v>
      </c>
      <c r="J32">
        <v>3.89</v>
      </c>
      <c r="K32">
        <v>0</v>
      </c>
      <c r="L32" t="s">
        <v>83</v>
      </c>
      <c r="M32" t="s">
        <v>84</v>
      </c>
      <c r="R32" t="b">
        <v>1</v>
      </c>
      <c r="S32" t="s">
        <v>221</v>
      </c>
      <c r="U32" t="s">
        <v>216</v>
      </c>
      <c r="V32" t="s">
        <v>222</v>
      </c>
      <c r="W32" t="s">
        <v>223</v>
      </c>
    </row>
    <row r="33" spans="1:23" x14ac:dyDescent="0.25">
      <c r="A33" t="s">
        <v>224</v>
      </c>
      <c r="B33" t="s">
        <v>225</v>
      </c>
      <c r="C33" t="s">
        <v>82</v>
      </c>
      <c r="D33" s="96">
        <v>43558.829861111109</v>
      </c>
      <c r="E33">
        <v>41.46</v>
      </c>
      <c r="F33">
        <v>0</v>
      </c>
      <c r="G33" t="s">
        <v>83</v>
      </c>
      <c r="H33">
        <v>41.46</v>
      </c>
      <c r="I33">
        <v>0</v>
      </c>
      <c r="J33">
        <v>1.5</v>
      </c>
      <c r="K33">
        <v>0</v>
      </c>
      <c r="L33" t="s">
        <v>83</v>
      </c>
      <c r="M33" t="s">
        <v>84</v>
      </c>
      <c r="R33" t="b">
        <v>1</v>
      </c>
      <c r="S33" t="s">
        <v>226</v>
      </c>
      <c r="U33" t="s">
        <v>216</v>
      </c>
      <c r="V33" t="s">
        <v>227</v>
      </c>
      <c r="W33" t="s">
        <v>228</v>
      </c>
    </row>
    <row r="34" spans="1:23" x14ac:dyDescent="0.25">
      <c r="A34" t="s">
        <v>229</v>
      </c>
      <c r="B34" t="s">
        <v>230</v>
      </c>
      <c r="C34" t="s">
        <v>82</v>
      </c>
      <c r="D34" s="96">
        <v>43558.743055555555</v>
      </c>
      <c r="E34">
        <v>118.64</v>
      </c>
      <c r="F34">
        <v>0</v>
      </c>
      <c r="G34" t="s">
        <v>83</v>
      </c>
      <c r="H34">
        <v>118.64</v>
      </c>
      <c r="I34">
        <v>0</v>
      </c>
      <c r="J34">
        <v>3.74</v>
      </c>
      <c r="K34">
        <v>0</v>
      </c>
      <c r="L34" t="s">
        <v>83</v>
      </c>
      <c r="M34" t="s">
        <v>84</v>
      </c>
      <c r="R34" t="b">
        <v>1</v>
      </c>
      <c r="S34" t="s">
        <v>231</v>
      </c>
      <c r="U34" t="s">
        <v>216</v>
      </c>
      <c r="V34" t="s">
        <v>232</v>
      </c>
      <c r="W34" t="s">
        <v>233</v>
      </c>
    </row>
    <row r="35" spans="1:23" x14ac:dyDescent="0.25">
      <c r="A35" t="s">
        <v>234</v>
      </c>
      <c r="B35" t="s">
        <v>235</v>
      </c>
      <c r="C35" t="s">
        <v>82</v>
      </c>
      <c r="D35" s="96">
        <v>43558.68472222222</v>
      </c>
      <c r="E35">
        <v>103.2</v>
      </c>
      <c r="F35">
        <v>0</v>
      </c>
      <c r="G35" t="s">
        <v>83</v>
      </c>
      <c r="H35">
        <v>103.2</v>
      </c>
      <c r="I35">
        <v>0</v>
      </c>
      <c r="J35">
        <v>3.29</v>
      </c>
      <c r="K35">
        <v>0</v>
      </c>
      <c r="L35" t="s">
        <v>83</v>
      </c>
      <c r="M35" t="s">
        <v>84</v>
      </c>
      <c r="R35" t="b">
        <v>1</v>
      </c>
      <c r="S35" t="s">
        <v>236</v>
      </c>
      <c r="U35" t="s">
        <v>216</v>
      </c>
      <c r="V35" t="s">
        <v>237</v>
      </c>
      <c r="W35" t="s">
        <v>238</v>
      </c>
    </row>
    <row r="36" spans="1:23" x14ac:dyDescent="0.25">
      <c r="A36" t="s">
        <v>239</v>
      </c>
      <c r="B36" t="s">
        <v>240</v>
      </c>
      <c r="C36" t="s">
        <v>82</v>
      </c>
      <c r="D36" s="96">
        <v>43557.972222222219</v>
      </c>
      <c r="E36">
        <v>41.46</v>
      </c>
      <c r="F36">
        <v>0</v>
      </c>
      <c r="G36" t="s">
        <v>83</v>
      </c>
      <c r="H36">
        <v>41.46</v>
      </c>
      <c r="I36">
        <v>0</v>
      </c>
      <c r="J36">
        <v>1.5</v>
      </c>
      <c r="K36">
        <v>0</v>
      </c>
      <c r="L36" t="s">
        <v>83</v>
      </c>
      <c r="M36" t="s">
        <v>84</v>
      </c>
      <c r="R36" t="b">
        <v>1</v>
      </c>
      <c r="S36" t="s">
        <v>241</v>
      </c>
      <c r="U36" t="s">
        <v>242</v>
      </c>
      <c r="V36" t="s">
        <v>243</v>
      </c>
      <c r="W36" t="s">
        <v>244</v>
      </c>
    </row>
    <row r="37" spans="1:23" x14ac:dyDescent="0.25">
      <c r="A37" t="s">
        <v>245</v>
      </c>
      <c r="B37" t="s">
        <v>246</v>
      </c>
      <c r="C37" t="s">
        <v>82</v>
      </c>
      <c r="D37" s="96">
        <v>43557.861805555556</v>
      </c>
      <c r="E37">
        <v>103.2</v>
      </c>
      <c r="F37">
        <v>0</v>
      </c>
      <c r="G37" t="s">
        <v>83</v>
      </c>
      <c r="H37">
        <v>103.2</v>
      </c>
      <c r="I37">
        <v>0</v>
      </c>
      <c r="J37">
        <v>3.29</v>
      </c>
      <c r="K37">
        <v>0</v>
      </c>
      <c r="L37" t="s">
        <v>83</v>
      </c>
      <c r="M37" t="s">
        <v>84</v>
      </c>
      <c r="R37" t="b">
        <v>1</v>
      </c>
      <c r="S37" t="s">
        <v>247</v>
      </c>
      <c r="U37" t="s">
        <v>242</v>
      </c>
      <c r="V37" t="s">
        <v>248</v>
      </c>
      <c r="W37" t="s">
        <v>249</v>
      </c>
    </row>
    <row r="38" spans="1:23" x14ac:dyDescent="0.25">
      <c r="A38" t="s">
        <v>250</v>
      </c>
      <c r="B38" t="s">
        <v>251</v>
      </c>
      <c r="C38" t="s">
        <v>82</v>
      </c>
      <c r="D38" s="96">
        <v>43555.85833333333</v>
      </c>
      <c r="E38">
        <v>79.53</v>
      </c>
      <c r="F38">
        <v>0</v>
      </c>
      <c r="G38" t="s">
        <v>83</v>
      </c>
      <c r="H38">
        <v>79.53</v>
      </c>
      <c r="I38">
        <v>0</v>
      </c>
      <c r="J38">
        <v>2.61</v>
      </c>
      <c r="K38">
        <v>0</v>
      </c>
      <c r="L38" t="s">
        <v>83</v>
      </c>
      <c r="M38" t="s">
        <v>84</v>
      </c>
      <c r="R38" t="b">
        <v>1</v>
      </c>
      <c r="S38" t="s">
        <v>252</v>
      </c>
      <c r="U38" t="s">
        <v>253</v>
      </c>
      <c r="V38" t="s">
        <v>254</v>
      </c>
      <c r="W38" t="s">
        <v>255</v>
      </c>
    </row>
    <row r="39" spans="1:23" x14ac:dyDescent="0.25">
      <c r="A39" t="s">
        <v>256</v>
      </c>
      <c r="B39" t="s">
        <v>257</v>
      </c>
      <c r="C39" t="s">
        <v>82</v>
      </c>
      <c r="D39" s="96">
        <v>43555.802777777775</v>
      </c>
      <c r="E39">
        <v>66.16</v>
      </c>
      <c r="F39">
        <v>0</v>
      </c>
      <c r="G39" t="s">
        <v>83</v>
      </c>
      <c r="H39">
        <v>66.16</v>
      </c>
      <c r="I39">
        <v>0</v>
      </c>
      <c r="J39">
        <v>2.2200000000000002</v>
      </c>
      <c r="K39">
        <v>0</v>
      </c>
      <c r="L39" t="s">
        <v>83</v>
      </c>
      <c r="M39" t="s">
        <v>84</v>
      </c>
      <c r="R39" t="b">
        <v>1</v>
      </c>
      <c r="S39" t="s">
        <v>258</v>
      </c>
      <c r="U39" t="s">
        <v>253</v>
      </c>
      <c r="V39" t="s">
        <v>259</v>
      </c>
      <c r="W39" t="s">
        <v>260</v>
      </c>
    </row>
    <row r="40" spans="1:23" x14ac:dyDescent="0.25">
      <c r="A40" t="s">
        <v>261</v>
      </c>
      <c r="B40" t="s">
        <v>262</v>
      </c>
      <c r="C40" t="s">
        <v>82</v>
      </c>
      <c r="D40" s="96">
        <v>43555.615972222222</v>
      </c>
      <c r="E40">
        <v>78.5</v>
      </c>
      <c r="F40">
        <v>0</v>
      </c>
      <c r="G40" t="s">
        <v>83</v>
      </c>
      <c r="H40">
        <v>78.5</v>
      </c>
      <c r="I40">
        <v>0</v>
      </c>
      <c r="J40">
        <v>2.58</v>
      </c>
      <c r="K40">
        <v>0</v>
      </c>
      <c r="L40" t="s">
        <v>83</v>
      </c>
      <c r="M40" t="s">
        <v>84</v>
      </c>
      <c r="R40" t="b">
        <v>1</v>
      </c>
      <c r="S40" t="s">
        <v>263</v>
      </c>
      <c r="U40" t="s">
        <v>253</v>
      </c>
      <c r="V40" t="s">
        <v>264</v>
      </c>
      <c r="W40" t="s">
        <v>265</v>
      </c>
    </row>
    <row r="41" spans="1:23" x14ac:dyDescent="0.25">
      <c r="A41" t="s">
        <v>266</v>
      </c>
      <c r="B41" t="s">
        <v>267</v>
      </c>
      <c r="C41" t="s">
        <v>82</v>
      </c>
      <c r="D41" s="96">
        <v>43554.786805555559</v>
      </c>
      <c r="E41">
        <v>134.07</v>
      </c>
      <c r="F41">
        <v>0</v>
      </c>
      <c r="G41" t="s">
        <v>83</v>
      </c>
      <c r="H41">
        <v>134.07</v>
      </c>
      <c r="I41">
        <v>0</v>
      </c>
      <c r="J41">
        <v>4.1900000000000004</v>
      </c>
      <c r="K41">
        <v>0</v>
      </c>
      <c r="L41" t="s">
        <v>83</v>
      </c>
      <c r="M41" t="s">
        <v>84</v>
      </c>
      <c r="R41" t="b">
        <v>1</v>
      </c>
      <c r="S41" t="s">
        <v>268</v>
      </c>
      <c r="U41" t="s">
        <v>253</v>
      </c>
      <c r="V41" t="s">
        <v>269</v>
      </c>
      <c r="W41" t="s">
        <v>270</v>
      </c>
    </row>
    <row r="42" spans="1:23" x14ac:dyDescent="0.25">
      <c r="A42" t="s">
        <v>271</v>
      </c>
      <c r="B42" t="s">
        <v>272</v>
      </c>
      <c r="C42" t="s">
        <v>82</v>
      </c>
      <c r="D42" s="96">
        <v>43554.652777777781</v>
      </c>
      <c r="E42">
        <v>164.94</v>
      </c>
      <c r="F42">
        <v>0</v>
      </c>
      <c r="G42" t="s">
        <v>83</v>
      </c>
      <c r="H42">
        <v>164.94</v>
      </c>
      <c r="I42">
        <v>0</v>
      </c>
      <c r="J42">
        <v>5.08</v>
      </c>
      <c r="K42">
        <v>0</v>
      </c>
      <c r="L42" t="s">
        <v>83</v>
      </c>
      <c r="M42" t="s">
        <v>84</v>
      </c>
      <c r="R42" t="b">
        <v>1</v>
      </c>
      <c r="S42" t="s">
        <v>273</v>
      </c>
      <c r="U42" t="s">
        <v>253</v>
      </c>
      <c r="V42" t="s">
        <v>274</v>
      </c>
      <c r="W42" t="s">
        <v>275</v>
      </c>
    </row>
    <row r="43" spans="1:23" x14ac:dyDescent="0.25">
      <c r="A43" t="s">
        <v>276</v>
      </c>
      <c r="B43" t="s">
        <v>277</v>
      </c>
      <c r="C43" t="s">
        <v>82</v>
      </c>
      <c r="D43" s="96">
        <v>43554.538888888892</v>
      </c>
      <c r="E43">
        <v>319.29000000000002</v>
      </c>
      <c r="F43">
        <v>0</v>
      </c>
      <c r="G43" t="s">
        <v>83</v>
      </c>
      <c r="H43">
        <v>319.29000000000002</v>
      </c>
      <c r="I43">
        <v>0</v>
      </c>
      <c r="J43">
        <v>9.56</v>
      </c>
      <c r="K43">
        <v>0</v>
      </c>
      <c r="L43" t="s">
        <v>83</v>
      </c>
      <c r="M43" t="s">
        <v>84</v>
      </c>
      <c r="R43" t="b">
        <v>1</v>
      </c>
      <c r="S43" t="s">
        <v>278</v>
      </c>
      <c r="U43" t="s">
        <v>253</v>
      </c>
      <c r="V43" t="s">
        <v>279</v>
      </c>
      <c r="W43" t="s">
        <v>280</v>
      </c>
    </row>
    <row r="44" spans="1:23" x14ac:dyDescent="0.25">
      <c r="A44" t="s">
        <v>281</v>
      </c>
      <c r="B44" t="s">
        <v>282</v>
      </c>
      <c r="C44" t="s">
        <v>82</v>
      </c>
      <c r="D44" s="96">
        <v>43553.21597222222</v>
      </c>
      <c r="E44">
        <v>232.85</v>
      </c>
      <c r="F44">
        <v>0</v>
      </c>
      <c r="G44" t="s">
        <v>83</v>
      </c>
      <c r="H44">
        <v>232.85</v>
      </c>
      <c r="I44">
        <v>0</v>
      </c>
      <c r="J44">
        <v>7.05</v>
      </c>
      <c r="K44">
        <v>0</v>
      </c>
      <c r="L44" t="s">
        <v>83</v>
      </c>
      <c r="M44" t="s">
        <v>84</v>
      </c>
      <c r="R44" t="b">
        <v>1</v>
      </c>
      <c r="S44" t="s">
        <v>283</v>
      </c>
      <c r="U44" t="s">
        <v>284</v>
      </c>
      <c r="V44" t="s">
        <v>285</v>
      </c>
      <c r="W44" t="s">
        <v>286</v>
      </c>
    </row>
    <row r="45" spans="1:23" x14ac:dyDescent="0.25">
      <c r="A45" t="s">
        <v>287</v>
      </c>
      <c r="B45" t="s">
        <v>288</v>
      </c>
      <c r="C45" t="s">
        <v>82</v>
      </c>
      <c r="D45" s="96">
        <v>43553.026388888888</v>
      </c>
      <c r="E45">
        <v>77.48</v>
      </c>
      <c r="F45">
        <v>0</v>
      </c>
      <c r="G45" t="s">
        <v>83</v>
      </c>
      <c r="H45">
        <v>77.48</v>
      </c>
      <c r="I45">
        <v>0</v>
      </c>
      <c r="J45">
        <v>2.5499999999999998</v>
      </c>
      <c r="K45">
        <v>0</v>
      </c>
      <c r="L45" t="s">
        <v>83</v>
      </c>
      <c r="M45" t="s">
        <v>84</v>
      </c>
      <c r="R45" t="b">
        <v>1</v>
      </c>
      <c r="S45" t="s">
        <v>289</v>
      </c>
      <c r="U45" t="s">
        <v>284</v>
      </c>
      <c r="V45" t="s">
        <v>290</v>
      </c>
      <c r="W45" t="s">
        <v>291</v>
      </c>
    </row>
    <row r="46" spans="1:23" x14ac:dyDescent="0.25">
      <c r="A46" t="s">
        <v>292</v>
      </c>
      <c r="B46" t="s">
        <v>293</v>
      </c>
      <c r="C46" t="s">
        <v>82</v>
      </c>
      <c r="D46" s="96">
        <v>43549.689583333333</v>
      </c>
      <c r="E46">
        <v>51.75</v>
      </c>
      <c r="F46">
        <v>0</v>
      </c>
      <c r="G46" t="s">
        <v>83</v>
      </c>
      <c r="H46">
        <v>51.75</v>
      </c>
      <c r="I46">
        <v>0</v>
      </c>
      <c r="J46">
        <v>1.8</v>
      </c>
      <c r="K46">
        <v>0</v>
      </c>
      <c r="L46" t="s">
        <v>83</v>
      </c>
      <c r="M46" t="s">
        <v>84</v>
      </c>
      <c r="R46" t="b">
        <v>1</v>
      </c>
      <c r="S46" t="s">
        <v>294</v>
      </c>
      <c r="U46" t="s">
        <v>295</v>
      </c>
      <c r="V46" t="s">
        <v>243</v>
      </c>
      <c r="W46" t="s">
        <v>244</v>
      </c>
    </row>
    <row r="47" spans="1:23" x14ac:dyDescent="0.25">
      <c r="A47" t="s">
        <v>296</v>
      </c>
      <c r="B47" t="s">
        <v>297</v>
      </c>
      <c r="C47" t="s">
        <v>82</v>
      </c>
      <c r="D47" s="96">
        <v>43549.102777777778</v>
      </c>
      <c r="E47">
        <v>41.46</v>
      </c>
      <c r="F47">
        <v>0</v>
      </c>
      <c r="G47" t="s">
        <v>83</v>
      </c>
      <c r="H47">
        <v>41.46</v>
      </c>
      <c r="I47">
        <v>0</v>
      </c>
      <c r="J47">
        <v>1.5</v>
      </c>
      <c r="K47">
        <v>0</v>
      </c>
      <c r="L47" t="s">
        <v>83</v>
      </c>
      <c r="M47" t="s">
        <v>84</v>
      </c>
      <c r="R47" t="b">
        <v>1</v>
      </c>
      <c r="S47" t="s">
        <v>298</v>
      </c>
      <c r="U47" t="s">
        <v>295</v>
      </c>
      <c r="V47" t="s">
        <v>299</v>
      </c>
      <c r="W47" t="s">
        <v>300</v>
      </c>
    </row>
    <row r="48" spans="1:23" x14ac:dyDescent="0.25">
      <c r="A48" t="s">
        <v>301</v>
      </c>
      <c r="B48" t="s">
        <v>302</v>
      </c>
      <c r="C48" t="s">
        <v>82</v>
      </c>
      <c r="D48" s="96">
        <v>43547.61041666667</v>
      </c>
      <c r="E48">
        <v>102.17</v>
      </c>
      <c r="F48">
        <v>0</v>
      </c>
      <c r="G48" t="s">
        <v>83</v>
      </c>
      <c r="H48">
        <v>102.17</v>
      </c>
      <c r="I48">
        <v>0</v>
      </c>
      <c r="J48">
        <v>3.26</v>
      </c>
      <c r="K48">
        <v>0</v>
      </c>
      <c r="L48" t="s">
        <v>83</v>
      </c>
      <c r="M48" t="s">
        <v>84</v>
      </c>
      <c r="R48" t="b">
        <v>1</v>
      </c>
      <c r="S48" t="s">
        <v>303</v>
      </c>
      <c r="U48" t="s">
        <v>295</v>
      </c>
      <c r="V48" t="s">
        <v>304</v>
      </c>
      <c r="W48" t="s">
        <v>305</v>
      </c>
    </row>
    <row r="49" spans="1:23" x14ac:dyDescent="0.25">
      <c r="A49" t="s">
        <v>306</v>
      </c>
      <c r="B49" t="s">
        <v>307</v>
      </c>
      <c r="C49" t="s">
        <v>82</v>
      </c>
      <c r="D49" s="96">
        <v>43546.968055555553</v>
      </c>
      <c r="E49">
        <v>82.62</v>
      </c>
      <c r="F49">
        <v>0</v>
      </c>
      <c r="G49" t="s">
        <v>83</v>
      </c>
      <c r="H49">
        <v>82.62</v>
      </c>
      <c r="I49">
        <v>0</v>
      </c>
      <c r="J49">
        <v>2.7</v>
      </c>
      <c r="K49">
        <v>0</v>
      </c>
      <c r="L49" t="s">
        <v>83</v>
      </c>
      <c r="M49" t="s">
        <v>84</v>
      </c>
      <c r="R49" t="b">
        <v>1</v>
      </c>
      <c r="S49" t="s">
        <v>308</v>
      </c>
      <c r="U49" t="s">
        <v>309</v>
      </c>
      <c r="V49" t="s">
        <v>310</v>
      </c>
      <c r="W49" t="s">
        <v>311</v>
      </c>
    </row>
    <row r="50" spans="1:23" x14ac:dyDescent="0.25">
      <c r="A50" t="s">
        <v>312</v>
      </c>
      <c r="B50" t="s">
        <v>313</v>
      </c>
      <c r="C50" t="s">
        <v>82</v>
      </c>
      <c r="D50" s="96">
        <v>43545.800694444442</v>
      </c>
      <c r="E50">
        <v>103.2</v>
      </c>
      <c r="F50">
        <v>0</v>
      </c>
      <c r="G50" t="s">
        <v>83</v>
      </c>
      <c r="H50">
        <v>103.2</v>
      </c>
      <c r="I50">
        <v>0</v>
      </c>
      <c r="J50">
        <v>3.29</v>
      </c>
      <c r="K50">
        <v>0</v>
      </c>
      <c r="L50" t="s">
        <v>83</v>
      </c>
      <c r="M50" t="s">
        <v>84</v>
      </c>
      <c r="R50" t="b">
        <v>1</v>
      </c>
      <c r="S50" t="s">
        <v>314</v>
      </c>
      <c r="U50" t="s">
        <v>315</v>
      </c>
      <c r="V50" t="s">
        <v>316</v>
      </c>
      <c r="W50" t="s">
        <v>317</v>
      </c>
    </row>
    <row r="51" spans="1:23" x14ac:dyDescent="0.25">
      <c r="A51" t="s">
        <v>318</v>
      </c>
      <c r="B51" t="s">
        <v>319</v>
      </c>
      <c r="C51" t="s">
        <v>82</v>
      </c>
      <c r="D51" s="96">
        <v>43545.121527777781</v>
      </c>
      <c r="E51">
        <v>41.46</v>
      </c>
      <c r="F51">
        <v>0</v>
      </c>
      <c r="G51" t="s">
        <v>83</v>
      </c>
      <c r="H51">
        <v>41.46</v>
      </c>
      <c r="I51">
        <v>0</v>
      </c>
      <c r="J51">
        <v>1.5</v>
      </c>
      <c r="K51">
        <v>0</v>
      </c>
      <c r="L51" t="s">
        <v>83</v>
      </c>
      <c r="M51" t="s">
        <v>84</v>
      </c>
      <c r="R51" t="b">
        <v>1</v>
      </c>
      <c r="S51" t="s">
        <v>320</v>
      </c>
      <c r="U51" t="s">
        <v>315</v>
      </c>
      <c r="V51" t="s">
        <v>321</v>
      </c>
      <c r="W51" t="s">
        <v>322</v>
      </c>
    </row>
    <row r="52" spans="1:23" x14ac:dyDescent="0.25">
      <c r="A52" t="s">
        <v>323</v>
      </c>
      <c r="B52" t="s">
        <v>324</v>
      </c>
      <c r="C52" t="s">
        <v>82</v>
      </c>
      <c r="D52" s="96">
        <v>43544.506249999999</v>
      </c>
      <c r="E52">
        <v>37.340000000000003</v>
      </c>
      <c r="F52">
        <v>0</v>
      </c>
      <c r="G52" t="s">
        <v>83</v>
      </c>
      <c r="H52">
        <v>37.340000000000003</v>
      </c>
      <c r="I52">
        <v>0</v>
      </c>
      <c r="J52">
        <v>1.38</v>
      </c>
      <c r="K52">
        <v>0</v>
      </c>
      <c r="L52" t="s">
        <v>83</v>
      </c>
      <c r="M52" t="s">
        <v>84</v>
      </c>
      <c r="R52" t="b">
        <v>1</v>
      </c>
      <c r="S52" t="s">
        <v>325</v>
      </c>
      <c r="U52" t="s">
        <v>326</v>
      </c>
      <c r="V52" t="s">
        <v>327</v>
      </c>
      <c r="W52" t="s">
        <v>328</v>
      </c>
    </row>
    <row r="53" spans="1:23" x14ac:dyDescent="0.25">
      <c r="A53" t="s">
        <v>329</v>
      </c>
      <c r="B53" t="s">
        <v>330</v>
      </c>
      <c r="C53" t="s">
        <v>82</v>
      </c>
      <c r="D53" s="96">
        <v>43542.682638888888</v>
      </c>
      <c r="E53">
        <v>102.17</v>
      </c>
      <c r="F53">
        <v>0</v>
      </c>
      <c r="G53" t="s">
        <v>83</v>
      </c>
      <c r="H53">
        <v>102.17</v>
      </c>
      <c r="I53">
        <v>0</v>
      </c>
      <c r="J53">
        <v>3.26</v>
      </c>
      <c r="K53">
        <v>0</v>
      </c>
      <c r="L53" t="s">
        <v>83</v>
      </c>
      <c r="M53" t="s">
        <v>84</v>
      </c>
      <c r="R53" t="b">
        <v>1</v>
      </c>
      <c r="S53" t="s">
        <v>331</v>
      </c>
      <c r="U53" t="s">
        <v>332</v>
      </c>
      <c r="V53" t="s">
        <v>333</v>
      </c>
      <c r="W53" t="s">
        <v>334</v>
      </c>
    </row>
    <row r="54" spans="1:23" x14ac:dyDescent="0.25">
      <c r="A54" t="s">
        <v>335</v>
      </c>
      <c r="B54" t="s">
        <v>336</v>
      </c>
      <c r="C54" t="s">
        <v>82</v>
      </c>
      <c r="D54" s="96">
        <v>43539.881944444445</v>
      </c>
      <c r="E54">
        <v>53.81</v>
      </c>
      <c r="F54">
        <v>0</v>
      </c>
      <c r="G54" t="s">
        <v>83</v>
      </c>
      <c r="H54">
        <v>53.81</v>
      </c>
      <c r="I54">
        <v>0</v>
      </c>
      <c r="J54">
        <v>1.86</v>
      </c>
      <c r="K54">
        <v>0</v>
      </c>
      <c r="L54" t="s">
        <v>83</v>
      </c>
      <c r="M54" t="s">
        <v>84</v>
      </c>
      <c r="R54" t="b">
        <v>1</v>
      </c>
      <c r="S54" t="s">
        <v>337</v>
      </c>
      <c r="U54" t="s">
        <v>338</v>
      </c>
      <c r="V54" t="s">
        <v>339</v>
      </c>
      <c r="W54" t="s">
        <v>340</v>
      </c>
    </row>
    <row r="55" spans="1:23" x14ac:dyDescent="0.25">
      <c r="A55" t="s">
        <v>341</v>
      </c>
      <c r="B55" t="s">
        <v>342</v>
      </c>
      <c r="C55" t="s">
        <v>82</v>
      </c>
      <c r="D55" s="96">
        <v>43539.856944444444</v>
      </c>
      <c r="E55">
        <v>53.81</v>
      </c>
      <c r="F55">
        <v>0</v>
      </c>
      <c r="G55" t="s">
        <v>83</v>
      </c>
      <c r="H55">
        <v>53.81</v>
      </c>
      <c r="I55">
        <v>0</v>
      </c>
      <c r="J55">
        <v>1.86</v>
      </c>
      <c r="K55">
        <v>0</v>
      </c>
      <c r="L55" t="s">
        <v>83</v>
      </c>
      <c r="M55" t="s">
        <v>84</v>
      </c>
      <c r="R55" t="b">
        <v>1</v>
      </c>
      <c r="S55" t="s">
        <v>343</v>
      </c>
      <c r="U55" t="s">
        <v>338</v>
      </c>
      <c r="V55" t="s">
        <v>344</v>
      </c>
      <c r="W55" t="s">
        <v>345</v>
      </c>
    </row>
    <row r="56" spans="1:23" x14ac:dyDescent="0.25">
      <c r="A56" t="s">
        <v>346</v>
      </c>
      <c r="B56" t="s">
        <v>347</v>
      </c>
      <c r="C56" t="s">
        <v>82</v>
      </c>
      <c r="D56" s="96">
        <v>43539.082638888889</v>
      </c>
      <c r="E56">
        <v>87.77</v>
      </c>
      <c r="F56">
        <v>0</v>
      </c>
      <c r="G56" t="s">
        <v>83</v>
      </c>
      <c r="H56">
        <v>87.77</v>
      </c>
      <c r="I56">
        <v>0</v>
      </c>
      <c r="J56">
        <v>2.85</v>
      </c>
      <c r="K56">
        <v>0</v>
      </c>
      <c r="L56" t="s">
        <v>83</v>
      </c>
      <c r="M56" t="s">
        <v>84</v>
      </c>
      <c r="R56" t="b">
        <v>1</v>
      </c>
      <c r="S56" t="s">
        <v>348</v>
      </c>
      <c r="U56" t="s">
        <v>338</v>
      </c>
      <c r="V56" t="s">
        <v>349</v>
      </c>
      <c r="W56" t="s">
        <v>350</v>
      </c>
    </row>
    <row r="57" spans="1:23" x14ac:dyDescent="0.25">
      <c r="A57" t="s">
        <v>351</v>
      </c>
      <c r="B57" t="s">
        <v>352</v>
      </c>
      <c r="C57" t="s">
        <v>82</v>
      </c>
      <c r="D57" s="96">
        <v>43538.095833333333</v>
      </c>
      <c r="E57">
        <v>107.32</v>
      </c>
      <c r="F57">
        <v>0</v>
      </c>
      <c r="G57" t="s">
        <v>83</v>
      </c>
      <c r="H57">
        <v>107.32</v>
      </c>
      <c r="I57">
        <v>0</v>
      </c>
      <c r="J57">
        <v>3.41</v>
      </c>
      <c r="K57">
        <v>0</v>
      </c>
      <c r="L57" t="s">
        <v>83</v>
      </c>
      <c r="M57" t="s">
        <v>84</v>
      </c>
      <c r="R57" t="b">
        <v>1</v>
      </c>
      <c r="S57" t="s">
        <v>353</v>
      </c>
      <c r="U57" t="s">
        <v>354</v>
      </c>
      <c r="V57" t="s">
        <v>355</v>
      </c>
      <c r="W57" t="s">
        <v>356</v>
      </c>
    </row>
    <row r="58" spans="1:23" x14ac:dyDescent="0.25">
      <c r="A58" t="s">
        <v>357</v>
      </c>
      <c r="B58" t="s">
        <v>358</v>
      </c>
      <c r="C58" t="s">
        <v>82</v>
      </c>
      <c r="D58" s="96">
        <v>43537.564583333333</v>
      </c>
      <c r="E58">
        <v>164.94</v>
      </c>
      <c r="F58">
        <v>0</v>
      </c>
      <c r="G58" t="s">
        <v>83</v>
      </c>
      <c r="H58">
        <v>164.94</v>
      </c>
      <c r="I58">
        <v>0</v>
      </c>
      <c r="J58">
        <v>5.08</v>
      </c>
      <c r="K58">
        <v>0</v>
      </c>
      <c r="L58" t="s">
        <v>83</v>
      </c>
      <c r="M58" t="s">
        <v>84</v>
      </c>
      <c r="R58" t="b">
        <v>1</v>
      </c>
      <c r="S58" t="s">
        <v>359</v>
      </c>
      <c r="U58" t="s">
        <v>360</v>
      </c>
      <c r="V58" t="s">
        <v>361</v>
      </c>
      <c r="W58" t="s">
        <v>362</v>
      </c>
    </row>
    <row r="59" spans="1:23" x14ac:dyDescent="0.25">
      <c r="A59" t="s">
        <v>363</v>
      </c>
      <c r="B59" t="s">
        <v>364</v>
      </c>
      <c r="C59" t="s">
        <v>82</v>
      </c>
      <c r="D59" s="96">
        <v>43535.612500000003</v>
      </c>
      <c r="E59">
        <v>41.46</v>
      </c>
      <c r="F59">
        <v>0</v>
      </c>
      <c r="G59" t="s">
        <v>83</v>
      </c>
      <c r="H59">
        <v>41.46</v>
      </c>
      <c r="I59">
        <v>0</v>
      </c>
      <c r="J59">
        <v>1.5</v>
      </c>
      <c r="K59">
        <v>0</v>
      </c>
      <c r="L59" t="s">
        <v>83</v>
      </c>
      <c r="M59" t="s">
        <v>84</v>
      </c>
      <c r="R59" t="b">
        <v>1</v>
      </c>
      <c r="S59" t="s">
        <v>365</v>
      </c>
      <c r="U59" t="s">
        <v>366</v>
      </c>
      <c r="V59" t="s">
        <v>367</v>
      </c>
      <c r="W59" t="s">
        <v>368</v>
      </c>
    </row>
    <row r="60" spans="1:23" x14ac:dyDescent="0.25">
      <c r="A60" t="s">
        <v>369</v>
      </c>
      <c r="B60" t="s">
        <v>370</v>
      </c>
      <c r="C60" t="s">
        <v>119</v>
      </c>
      <c r="D60" s="96">
        <v>43535.611805555556</v>
      </c>
      <c r="E60">
        <v>41.46</v>
      </c>
      <c r="F60">
        <v>0</v>
      </c>
      <c r="G60" t="s">
        <v>83</v>
      </c>
      <c r="H60">
        <v>41.46</v>
      </c>
      <c r="I60">
        <v>0</v>
      </c>
      <c r="J60">
        <v>0</v>
      </c>
      <c r="K60">
        <v>0</v>
      </c>
      <c r="L60" t="s">
        <v>83</v>
      </c>
      <c r="M60" t="s">
        <v>108</v>
      </c>
      <c r="R60" t="b">
        <v>0</v>
      </c>
      <c r="S60" t="s">
        <v>371</v>
      </c>
      <c r="V60" t="s">
        <v>367</v>
      </c>
      <c r="W60" t="s">
        <v>368</v>
      </c>
    </row>
    <row r="61" spans="1:23" x14ac:dyDescent="0.25">
      <c r="A61" t="s">
        <v>372</v>
      </c>
      <c r="B61" t="s">
        <v>370</v>
      </c>
      <c r="C61" t="s">
        <v>119</v>
      </c>
      <c r="D61" s="96">
        <v>43535.611111111109</v>
      </c>
      <c r="E61">
        <v>41.46</v>
      </c>
      <c r="F61">
        <v>0</v>
      </c>
      <c r="G61" t="s">
        <v>83</v>
      </c>
      <c r="H61">
        <v>41.46</v>
      </c>
      <c r="I61">
        <v>0</v>
      </c>
      <c r="J61">
        <v>0</v>
      </c>
      <c r="K61">
        <v>0</v>
      </c>
      <c r="L61" t="s">
        <v>83</v>
      </c>
      <c r="M61" t="s">
        <v>108</v>
      </c>
      <c r="R61" t="b">
        <v>0</v>
      </c>
      <c r="S61" t="s">
        <v>373</v>
      </c>
      <c r="V61" t="s">
        <v>367</v>
      </c>
      <c r="W61" t="s">
        <v>368</v>
      </c>
    </row>
    <row r="62" spans="1:23" x14ac:dyDescent="0.25">
      <c r="A62" t="s">
        <v>374</v>
      </c>
      <c r="B62" t="s">
        <v>375</v>
      </c>
      <c r="C62" t="s">
        <v>82</v>
      </c>
      <c r="D62" s="96">
        <v>43535.526388888888</v>
      </c>
      <c r="E62">
        <v>26.03</v>
      </c>
      <c r="F62">
        <v>0</v>
      </c>
      <c r="G62" t="s">
        <v>83</v>
      </c>
      <c r="H62">
        <v>26.03</v>
      </c>
      <c r="I62">
        <v>0</v>
      </c>
      <c r="J62">
        <v>1.05</v>
      </c>
      <c r="K62">
        <v>0</v>
      </c>
      <c r="L62" t="s">
        <v>83</v>
      </c>
      <c r="M62" t="s">
        <v>84</v>
      </c>
      <c r="R62" t="b">
        <v>1</v>
      </c>
      <c r="S62" t="s">
        <v>376</v>
      </c>
      <c r="U62" t="s">
        <v>366</v>
      </c>
      <c r="V62" t="s">
        <v>377</v>
      </c>
      <c r="W62" t="s">
        <v>378</v>
      </c>
    </row>
    <row r="63" spans="1:23" x14ac:dyDescent="0.25">
      <c r="A63" t="s">
        <v>379</v>
      </c>
      <c r="B63" t="s">
        <v>380</v>
      </c>
      <c r="C63" t="s">
        <v>82</v>
      </c>
      <c r="D63" s="96">
        <v>43534.941666666666</v>
      </c>
      <c r="E63">
        <v>117.61</v>
      </c>
      <c r="F63">
        <v>0</v>
      </c>
      <c r="G63" t="s">
        <v>83</v>
      </c>
      <c r="H63">
        <v>117.61</v>
      </c>
      <c r="I63">
        <v>0</v>
      </c>
      <c r="J63">
        <v>3.71</v>
      </c>
      <c r="K63">
        <v>0</v>
      </c>
      <c r="L63" t="s">
        <v>83</v>
      </c>
      <c r="M63" t="s">
        <v>84</v>
      </c>
      <c r="R63" t="b">
        <v>1</v>
      </c>
      <c r="S63" t="s">
        <v>381</v>
      </c>
      <c r="U63" t="s">
        <v>366</v>
      </c>
      <c r="V63" t="s">
        <v>382</v>
      </c>
      <c r="W63" t="s">
        <v>383</v>
      </c>
    </row>
    <row r="64" spans="1:23" x14ac:dyDescent="0.25">
      <c r="A64" t="s">
        <v>384</v>
      </c>
      <c r="B64" t="s">
        <v>385</v>
      </c>
      <c r="C64" t="s">
        <v>82</v>
      </c>
      <c r="D64" s="96">
        <v>43534.729166666664</v>
      </c>
      <c r="E64">
        <v>79.53</v>
      </c>
      <c r="F64">
        <v>0</v>
      </c>
      <c r="G64" t="s">
        <v>83</v>
      </c>
      <c r="H64">
        <v>79.53</v>
      </c>
      <c r="I64">
        <v>0</v>
      </c>
      <c r="J64">
        <v>2.61</v>
      </c>
      <c r="K64">
        <v>0</v>
      </c>
      <c r="L64" t="s">
        <v>83</v>
      </c>
      <c r="M64" t="s">
        <v>84</v>
      </c>
      <c r="R64" t="b">
        <v>1</v>
      </c>
      <c r="S64" t="s">
        <v>386</v>
      </c>
      <c r="U64" t="s">
        <v>366</v>
      </c>
      <c r="V64" t="s">
        <v>387</v>
      </c>
      <c r="W64" t="s">
        <v>388</v>
      </c>
    </row>
    <row r="65" spans="1:23" x14ac:dyDescent="0.25">
      <c r="A65" t="s">
        <v>389</v>
      </c>
      <c r="B65" t="s">
        <v>390</v>
      </c>
      <c r="C65" t="s">
        <v>82</v>
      </c>
      <c r="D65" s="96">
        <v>43534.652777777781</v>
      </c>
      <c r="E65">
        <v>64.099999999999994</v>
      </c>
      <c r="F65">
        <v>0</v>
      </c>
      <c r="G65" t="s">
        <v>83</v>
      </c>
      <c r="H65">
        <v>64.099999999999994</v>
      </c>
      <c r="I65">
        <v>0</v>
      </c>
      <c r="J65">
        <v>2.16</v>
      </c>
      <c r="K65">
        <v>0</v>
      </c>
      <c r="L65" t="s">
        <v>83</v>
      </c>
      <c r="M65" t="s">
        <v>84</v>
      </c>
      <c r="R65" t="b">
        <v>1</v>
      </c>
      <c r="S65" t="s">
        <v>391</v>
      </c>
      <c r="U65" t="s">
        <v>366</v>
      </c>
      <c r="V65" t="s">
        <v>222</v>
      </c>
      <c r="W65" t="s">
        <v>392</v>
      </c>
    </row>
    <row r="66" spans="1:23" x14ac:dyDescent="0.25">
      <c r="A66" t="s">
        <v>393</v>
      </c>
      <c r="B66" t="s">
        <v>394</v>
      </c>
      <c r="C66" t="s">
        <v>82</v>
      </c>
      <c r="D66" s="96">
        <v>43534.603472222225</v>
      </c>
      <c r="E66">
        <v>184.49</v>
      </c>
      <c r="F66">
        <v>0</v>
      </c>
      <c r="G66" t="s">
        <v>83</v>
      </c>
      <c r="H66">
        <v>184.49</v>
      </c>
      <c r="I66">
        <v>0</v>
      </c>
      <c r="J66">
        <v>5.65</v>
      </c>
      <c r="K66">
        <v>0</v>
      </c>
      <c r="L66" t="s">
        <v>83</v>
      </c>
      <c r="M66" t="s">
        <v>84</v>
      </c>
      <c r="R66" t="b">
        <v>1</v>
      </c>
      <c r="S66" t="s">
        <v>395</v>
      </c>
      <c r="U66" t="s">
        <v>366</v>
      </c>
      <c r="V66" t="s">
        <v>396</v>
      </c>
      <c r="W66" t="s">
        <v>397</v>
      </c>
    </row>
    <row r="67" spans="1:23" x14ac:dyDescent="0.25">
      <c r="A67" t="s">
        <v>398</v>
      </c>
      <c r="B67" t="s">
        <v>399</v>
      </c>
      <c r="C67" t="s">
        <v>82</v>
      </c>
      <c r="D67" s="96">
        <v>43532.790972222225</v>
      </c>
      <c r="E67">
        <v>41.46</v>
      </c>
      <c r="F67">
        <v>0</v>
      </c>
      <c r="G67" t="s">
        <v>83</v>
      </c>
      <c r="H67">
        <v>41.46</v>
      </c>
      <c r="I67">
        <v>0</v>
      </c>
      <c r="J67">
        <v>1.5</v>
      </c>
      <c r="K67">
        <v>0</v>
      </c>
      <c r="L67" t="s">
        <v>83</v>
      </c>
      <c r="M67" t="s">
        <v>84</v>
      </c>
      <c r="R67" t="b">
        <v>1</v>
      </c>
      <c r="S67" t="s">
        <v>400</v>
      </c>
      <c r="U67" t="s">
        <v>401</v>
      </c>
      <c r="V67" t="s">
        <v>402</v>
      </c>
      <c r="W67" t="s">
        <v>403</v>
      </c>
    </row>
    <row r="68" spans="1:23" x14ac:dyDescent="0.25">
      <c r="A68" t="s">
        <v>404</v>
      </c>
      <c r="B68" t="s">
        <v>405</v>
      </c>
      <c r="C68" t="s">
        <v>82</v>
      </c>
      <c r="D68" s="96">
        <v>43532.029861111114</v>
      </c>
      <c r="E68">
        <v>190.67</v>
      </c>
      <c r="F68">
        <v>0</v>
      </c>
      <c r="G68" t="s">
        <v>83</v>
      </c>
      <c r="H68">
        <v>190.67</v>
      </c>
      <c r="I68">
        <v>0</v>
      </c>
      <c r="J68">
        <v>5.83</v>
      </c>
      <c r="K68">
        <v>0</v>
      </c>
      <c r="L68" t="s">
        <v>83</v>
      </c>
      <c r="M68" t="s">
        <v>84</v>
      </c>
      <c r="R68" t="b">
        <v>1</v>
      </c>
      <c r="S68" t="s">
        <v>406</v>
      </c>
      <c r="U68" t="s">
        <v>401</v>
      </c>
      <c r="V68" t="s">
        <v>407</v>
      </c>
      <c r="W68" t="s">
        <v>408</v>
      </c>
    </row>
    <row r="69" spans="1:23" x14ac:dyDescent="0.25">
      <c r="A69" t="s">
        <v>409</v>
      </c>
      <c r="B69" t="s">
        <v>410</v>
      </c>
      <c r="C69" t="s">
        <v>82</v>
      </c>
      <c r="D69" s="96">
        <v>43531.822222222225</v>
      </c>
      <c r="E69">
        <v>139.22</v>
      </c>
      <c r="F69">
        <v>0</v>
      </c>
      <c r="G69" t="s">
        <v>83</v>
      </c>
      <c r="H69">
        <v>139.22</v>
      </c>
      <c r="I69">
        <v>0</v>
      </c>
      <c r="J69">
        <v>4.34</v>
      </c>
      <c r="K69">
        <v>0</v>
      </c>
      <c r="L69" t="s">
        <v>83</v>
      </c>
      <c r="M69" t="s">
        <v>84</v>
      </c>
      <c r="R69" t="b">
        <v>1</v>
      </c>
      <c r="S69" t="s">
        <v>411</v>
      </c>
      <c r="U69" t="s">
        <v>412</v>
      </c>
      <c r="V69" t="s">
        <v>413</v>
      </c>
      <c r="W69" t="s">
        <v>414</v>
      </c>
    </row>
    <row r="70" spans="1:23" x14ac:dyDescent="0.25">
      <c r="A70" t="s">
        <v>415</v>
      </c>
      <c r="B70" t="s">
        <v>416</v>
      </c>
      <c r="C70" t="s">
        <v>82</v>
      </c>
      <c r="D70" s="96">
        <v>43530.027083333334</v>
      </c>
      <c r="E70">
        <v>164.94</v>
      </c>
      <c r="F70">
        <v>0</v>
      </c>
      <c r="G70" t="s">
        <v>83</v>
      </c>
      <c r="H70">
        <v>164.94</v>
      </c>
      <c r="I70">
        <v>0</v>
      </c>
      <c r="J70">
        <v>5.08</v>
      </c>
      <c r="K70">
        <v>0</v>
      </c>
      <c r="L70" t="s">
        <v>83</v>
      </c>
      <c r="M70" t="s">
        <v>84</v>
      </c>
      <c r="R70" t="b">
        <v>1</v>
      </c>
      <c r="S70" t="s">
        <v>417</v>
      </c>
      <c r="U70" t="s">
        <v>418</v>
      </c>
      <c r="V70" t="s">
        <v>419</v>
      </c>
      <c r="W70" t="s">
        <v>420</v>
      </c>
    </row>
    <row r="71" spans="1:23" x14ac:dyDescent="0.25">
      <c r="A71" t="s">
        <v>421</v>
      </c>
      <c r="B71" t="s">
        <v>422</v>
      </c>
      <c r="C71" t="s">
        <v>175</v>
      </c>
      <c r="D71" s="96">
        <v>43530.025694444441</v>
      </c>
      <c r="E71">
        <v>164.94</v>
      </c>
      <c r="F71">
        <v>0</v>
      </c>
      <c r="G71" t="s">
        <v>83</v>
      </c>
      <c r="H71">
        <v>164.94</v>
      </c>
      <c r="I71">
        <v>0</v>
      </c>
      <c r="J71">
        <v>0</v>
      </c>
      <c r="K71">
        <v>0</v>
      </c>
      <c r="L71" t="s">
        <v>83</v>
      </c>
      <c r="M71" t="s">
        <v>108</v>
      </c>
      <c r="R71" t="b">
        <v>0</v>
      </c>
      <c r="S71" t="s">
        <v>423</v>
      </c>
      <c r="V71" t="s">
        <v>419</v>
      </c>
      <c r="W71" t="s">
        <v>420</v>
      </c>
    </row>
    <row r="72" spans="1:23" x14ac:dyDescent="0.25">
      <c r="A72" t="s">
        <v>424</v>
      </c>
      <c r="B72" t="s">
        <v>422</v>
      </c>
      <c r="C72" t="s">
        <v>175</v>
      </c>
      <c r="D72" s="96">
        <v>43530.025000000001</v>
      </c>
      <c r="E72">
        <v>164.94</v>
      </c>
      <c r="F72">
        <v>0</v>
      </c>
      <c r="G72" t="s">
        <v>83</v>
      </c>
      <c r="H72">
        <v>164.94</v>
      </c>
      <c r="I72">
        <v>0</v>
      </c>
      <c r="J72">
        <v>0</v>
      </c>
      <c r="K72">
        <v>0</v>
      </c>
      <c r="L72" t="s">
        <v>83</v>
      </c>
      <c r="M72" t="s">
        <v>108</v>
      </c>
      <c r="R72" t="b">
        <v>0</v>
      </c>
      <c r="S72" t="s">
        <v>425</v>
      </c>
      <c r="V72" t="s">
        <v>419</v>
      </c>
      <c r="W72" t="s">
        <v>420</v>
      </c>
    </row>
    <row r="73" spans="1:23" x14ac:dyDescent="0.25">
      <c r="A73" t="s">
        <v>426</v>
      </c>
      <c r="B73" t="s">
        <v>427</v>
      </c>
      <c r="C73" t="s">
        <v>82</v>
      </c>
      <c r="D73" s="96">
        <v>43529.8</v>
      </c>
      <c r="E73">
        <v>51.75</v>
      </c>
      <c r="F73">
        <v>0</v>
      </c>
      <c r="G73" t="s">
        <v>83</v>
      </c>
      <c r="H73">
        <v>51.75</v>
      </c>
      <c r="I73">
        <v>0</v>
      </c>
      <c r="J73">
        <v>1.8</v>
      </c>
      <c r="K73">
        <v>0</v>
      </c>
      <c r="L73" t="s">
        <v>83</v>
      </c>
      <c r="M73" t="s">
        <v>84</v>
      </c>
      <c r="R73" t="b">
        <v>1</v>
      </c>
      <c r="S73" t="s">
        <v>428</v>
      </c>
      <c r="U73" t="s">
        <v>429</v>
      </c>
      <c r="V73" t="s">
        <v>430</v>
      </c>
      <c r="W73" t="s">
        <v>431</v>
      </c>
    </row>
    <row r="74" spans="1:23" x14ac:dyDescent="0.25">
      <c r="A74" t="s">
        <v>432</v>
      </c>
      <c r="B74" t="s">
        <v>433</v>
      </c>
      <c r="C74" t="s">
        <v>82</v>
      </c>
      <c r="D74" s="96">
        <v>43481.081250000003</v>
      </c>
      <c r="E74">
        <v>25</v>
      </c>
      <c r="F74">
        <v>0</v>
      </c>
      <c r="G74" t="s">
        <v>83</v>
      </c>
      <c r="H74">
        <v>25</v>
      </c>
      <c r="I74">
        <v>0</v>
      </c>
      <c r="J74">
        <v>1.03</v>
      </c>
      <c r="K74">
        <v>0</v>
      </c>
      <c r="L74" t="s">
        <v>83</v>
      </c>
      <c r="M74" t="s">
        <v>84</v>
      </c>
      <c r="R74" t="b">
        <v>1</v>
      </c>
      <c r="S74" t="s">
        <v>434</v>
      </c>
      <c r="U74" t="s">
        <v>435</v>
      </c>
    </row>
    <row r="76" spans="1:23" x14ac:dyDescent="0.25">
      <c r="D76" t="s">
        <v>436</v>
      </c>
      <c r="E76" s="97">
        <f>SUMIF($M$2:$M$74,"paid",E2:E74)</f>
        <v>6229.83</v>
      </c>
      <c r="F76" s="97"/>
      <c r="G76" s="97"/>
      <c r="H76" s="97">
        <f>SUMIF($M$2:$M$74,"paid",H2:H74)</f>
        <v>6229.83</v>
      </c>
      <c r="I76" s="97"/>
      <c r="J76" s="97">
        <f>SUMIF($M$2:$M$74,"paid",J2:J74)</f>
        <v>198.32000000000008</v>
      </c>
      <c r="K76" s="97">
        <f>H76-J76</f>
        <v>6031.51</v>
      </c>
    </row>
    <row r="77" spans="1:23" x14ac:dyDescent="0.25">
      <c r="D77" t="s">
        <v>437</v>
      </c>
      <c r="E77" s="97">
        <f>SUMIF($M$2:$M$74,"failed",E2:E74)</f>
        <v>2006.65</v>
      </c>
      <c r="F77" s="97"/>
      <c r="G77" s="97"/>
      <c r="H77" s="97">
        <f>SUMIF($M$2:$M$74,"failed",H2:H74)</f>
        <v>2006.65</v>
      </c>
      <c r="I77" s="97"/>
      <c r="J77" s="97">
        <f>SUMIF($M$2:$M$74,"failed",J2:J74)</f>
        <v>0</v>
      </c>
      <c r="K77" s="97">
        <f>H77-J77</f>
        <v>2006.65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Timeline</vt:lpstr>
      <vt:lpstr>Report Information</vt:lpstr>
      <vt:lpstr>Form A &amp; D - 2024</vt:lpstr>
      <vt:lpstr>Fall '20 Regional P&amp;L</vt:lpstr>
      <vt:lpstr>Spring '20 Regional P&amp;L</vt:lpstr>
      <vt:lpstr>stripespringreg2019</vt:lpstr>
      <vt:lpstr>'Fall ''20 Regional P&amp;L'!Print_Area</vt:lpstr>
      <vt:lpstr>'Form A &amp; D - 2024'!Print_Area</vt:lpstr>
      <vt:lpstr>'Report Information'!Print_Area</vt:lpstr>
      <vt:lpstr>'Spring ''20 Regional P&amp;L'!Print_Area</vt:lpstr>
    </vt:vector>
  </TitlesOfParts>
  <Company>Little People of America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Cricket Hrabosky</dc:creator>
  <cp:lastModifiedBy>Deb Himsel</cp:lastModifiedBy>
  <cp:lastPrinted>2019-12-23T00:23:59Z</cp:lastPrinted>
  <dcterms:created xsi:type="dcterms:W3CDTF">2001-11-05T05:16:38Z</dcterms:created>
  <dcterms:modified xsi:type="dcterms:W3CDTF">2024-02-22T01:45:29Z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-1953006679</vt:i4>
  </property>
  <property fmtid="{D5CDD505-2E9C-101B-9397-08002B2CF9AE}" pid="3" name="_EmailSubject">
    <vt:lpwstr>LPA Chapter Financial Reports</vt:lpwstr>
  </property>
  <property fmtid="{D5CDD505-2E9C-101B-9397-08002B2CF9AE}" pid="4" name="_AuthorEmail">
    <vt:lpwstr>JeffreyJ@jsit.com</vt:lpwstr>
  </property>
  <property fmtid="{D5CDD505-2E9C-101B-9397-08002B2CF9AE}" pid="5" name="_AuthorEmailDisplayName">
    <vt:lpwstr>Jeffrey Jones</vt:lpwstr>
  </property>
  <property fmtid="{D5CDD505-2E9C-101B-9397-08002B2CF9AE}" pid="6" name="_ReviewingToolsShownOnce">
    <vt:lpwstr/>
  </property>
  <property fmtid="{D5CDD505-2E9C-101B-9397-08002B2CF9AE}" pid="7" name="SV_QUERY_LIST_4F35BF76-6C0D-4D9B-82B2-816C12CF3733">
    <vt:lpwstr>empty_477D106A-C0D6-4607-AEBD-E2C9D60EA279</vt:lpwstr>
  </property>
</Properties>
</file>